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AM34" i="9"/>
  <c r="U34" i="9"/>
  <c r="U35" i="9" s="1"/>
  <c r="U36"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<sst xmlns="http://schemas.openxmlformats.org/spreadsheetml/2006/main" count="972" uniqueCount="534">
  <si>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</si>
  <si>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</si>
  <si>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</si>
  <si>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</si>
  <si>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</si>
  <si>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</si>
  <si>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</si>
  <si>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</si>
  <si>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</si>
  <si>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</si>
  <si>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</si>
  <si>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</si>
  <si>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</si>
  <si>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</si>
  <si>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</si>
  <si>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</si>
  <si>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</si>
  <si>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</si>
  <si>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</si>
  <si>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</si>
  <si>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</si>
  <si>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</si>
  <si>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</si>
  <si>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</si>
  <si>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</si>
  <si>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</si>
  <si>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</si>
  <si>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</si>
  <si>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</si>
  <si>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</si>
  <si>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</si>
  <si>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</si>
  <si>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</si>
  <si>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</si>
  <si>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</si>
  <si>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</si>
  <si>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</si>
  <si>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</si>
  <si>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</si>
  <si>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</si>
  <si>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</si>
  <si>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</si>
  <si>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</si>
  <si>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</si>
  <si>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</si>
  <si>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</si>
  <si>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</si>
  <si>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</si>
  <si>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</si>
  <si>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</si>
  <si>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</si>
  <si>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</si>
  <si>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</si>
  <si>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</si>
  <si>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</si>
  <si>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</si>
  <si>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</si>
  <si>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</si>
  <si>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</si>
  <si>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</si>
  <si>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</si>
  <si>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</si>
  <si>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</si>
  <si>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</si>
  <si>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</si>
  <si>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</si>
  <si>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</si>
  <si>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</si>
  <si>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</si>
  <si>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</si>
  <si>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</si>
  <si>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</si>
  <si>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</si>
  <si>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</si>
  <si>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</si>
  <si>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</si>
  <si>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</si>
  <si>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</si>
  <si>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</si>
  <si>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</si>
  <si>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</si>
  <si>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</si>
  <si>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幌延町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</si>
  <si>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</si>
  <si>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</si>
  <si>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</si>
  <si>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</si>
  <si>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</si>
  <si>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</si>
  <si>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</si>
  <si>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</si>
  <si>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</si>
  <si>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</si>
  <si>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</si>
  <si>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</si>
  <si>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</si>
  <si>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</si>
  <si>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</si>
  <si>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</si>
  <si>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</si>
  <si>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</si>
  <si>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</si>
  <si>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</si>
  <si>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</si>
  <si>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</si>
  <si>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</si>
  <si>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</si>
  <si>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</si>
  <si>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</si>
  <si>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</si>
  <si>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</si>
  <si>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</si>
  <si>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</si>
  <si>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</si>
  <si>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</si>
  <si>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</si>
  <si>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</si>
  <si>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</si>
  <si>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</si>
  <si>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</si>
  <si>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</si>
  <si>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</si>
  <si>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</si>
  <si>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</si>
  <si>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</si>
  <si>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</si>
  <si>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</si>
  <si>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</si>
  <si>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</si>
  <si>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</si>
  <si>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</si>
  <si>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</si>
  <si>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</si>
  <si>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</si>
  <si>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</si>
  <si>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</si>
  <si>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</si>
  <si>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</si>
  <si>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</si>
  <si>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</si>
  <si>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</si>
  <si>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</si>
  <si>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</si>
  <si>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</si>
  <si>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</si>
  <si>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</si>
  <si>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</si>
  <si>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</si>
  <si>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</si>
  <si>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</si>
  <si>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</si>
  <si>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</si>
  <si>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</si>
  <si>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</si>
  <si>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</si>
  <si>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</si>
  <si>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</si>
  <si>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</si>
  <si>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</si>
  <si>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</si>
  <si>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</si>
  <si>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</si>
  <si>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</si>
  <si>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</si>
  <si>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</si>
  <si>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</si>
  <si>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</si>
  <si>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</si>
  <si>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</si>
  <si>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</si>
  <si>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</si>
  <si>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</si>
  <si>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</si>
  <si>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</si>
  <si>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</si>
  <si>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</si>
  <si>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</si>
  <si>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</si>
  <si>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</si>
  <si>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</si>
  <si>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</si>
  <si>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</si>
  <si>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</si>
  <si>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</si>
  <si>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</si>
  <si>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</si>
  <si>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</si>
  <si>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</si>
  <si>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</si>
  <si>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</si>
  <si>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</si>
  <si>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</si>
  <si>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</si>
  <si>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</si>
  <si>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</si>
  <si>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</si>
  <si>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</si>
  <si>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北海道幌延町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</si>
  <si>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</si>
  <si>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</si>
  <si>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</si>
  <si>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</si>
  <si>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</si>
  <si>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</si>
  <si>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</si>
  <si>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</si>
  <si>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</si>
  <si>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</si>
  <si>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</si>
  <si>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</si>
  <si>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</si>
  <si>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</si>
  <si>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</si>
  <si>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</si>
  <si>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</si>
  <si>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</si>
  <si>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</si>
  <si>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</si>
  <si>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</si>
  <si>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</si>
  <si>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</si>
  <si>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</si>
  <si>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</si>
  <si>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</si>
  <si>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</si>
  <si>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</si>
  <si>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</si>
  <si>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</si>
  <si>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</si>
  <si>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</si>
  <si>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</si>
  <si>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</si>
  <si>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</si>
  <si>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</si>
  <si>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</si>
  <si>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</si>
  <si>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</si>
  <si>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</si>
  <si>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</si>
  <si>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</si>
  <si>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</si>
  <si>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</si>
  <si>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</si>
  <si>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</si>
  <si>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</si>
  <si>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</si>
  <si>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</si>
  <si>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</si>
  <si>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</si>
  <si>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</si>
  <si>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</si>
  <si>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</si>
  <si>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</si>
  <si>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</si>
  <si>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</si>
  <si>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</si>
  <si>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</si>
  <si>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</si>
  <si>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</si>
  <si>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</si>
  <si>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</si>
  <si>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</si>
  <si>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</si>
  <si>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</si>
  <si>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</si>
  <si>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</si>
  <si>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</si>
  <si>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</si>
  <si>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</si>
  <si>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</si>
  <si>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</si>
  <si>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</si>
  <si>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</si>
  <si>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</si>
  <si>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</si>
  <si>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</si>
  <si>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</si>
  <si>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</si>
  <si>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</si>
  <si>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</si>
  <si>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</si>
  <si>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</si>
  <si>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</si>
  <si>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</si>
  <si>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</si>
  <si>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</si>
  <si>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</si>
  <si>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</si>
  <si>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</si>
  <si>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</si>
  <si>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</si>
  <si>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</si>
  <si>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</si>
  <si>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</si>
  <si>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</si>
  <si>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</si>
  <si>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</si>
  <si>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</si>
  <si>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</si>
  <si>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</si>
  <si>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</si>
  <si>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</si>
  <si>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</si>
  <si>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</si>
  <si>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</si>
  <si>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</si>
  <si>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</si>
  <si>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</si>
  <si>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</si>
  <si>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</si>
  <si>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</si>
  <si>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</si>
  <si>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</si>
  <si>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</si>
  <si>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</si>
  <si>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</si>
  <si>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</si>
  <si>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</si>
  <si>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</si>
  <si>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</si>
  <si>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</si>
  <si>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</si>
  <si>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</si>
  <si>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</si>
  <si>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</si>
  <si>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</si>
  <si>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</si>
  <si>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</si>
  <si>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</si>
  <si>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</si>
  <si>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</si>
  <si>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</si>
  <si>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</si>
  <si>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</si>
  <si>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</si>
  <si>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</si>
  <si>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</si>
  <si>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</si>
  <si>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</si>
  <si>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</si>
  <si>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</si>
  <si>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</si>
  <si>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</si>
  <si>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</si>
  <si>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</si>
  <si>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</si>
  <si>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</si>
  <si>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北海道幌延町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</si>
  <si>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</si>
  <si>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</si>
  <si>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</si>
  <si>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</si>
  <si>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</si>
  <si>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</si>
  <si>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</si>
  <si>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</si>
  <si>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</si>
  <si>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</si>
  <si>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</si>
  <si>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</si>
  <si>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</si>
  <si>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</si>
  <si>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</si>
  <si>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</si>
  <si>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</si>
  <si>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</si>
  <si>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</si>
  <si>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</si>
  <si>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</si>
  <si>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</si>
  <si>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</si>
  <si>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</si>
  <si>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</si>
  <si>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</si>
  <si>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</si>
  <si>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</si>
  <si>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</si>
  <si>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</si>
  <si>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</si>
  <si>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</si>
  <si>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</si>
  <si>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</si>
  <si>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</si>
  <si>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</si>
  <si>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</si>
  <si>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</si>
  <si>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</si>
  <si>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</si>
  <si>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</si>
  <si>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</si>
  <si>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</si>
  <si>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</si>
  <si>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</si>
  <si>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</si>
  <si>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</si>
  <si>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</si>
  <si>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</si>
  <si>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</si>
  <si>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</si>
  <si>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</si>
  <si>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</si>
  <si>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</si>
  <si>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</si>
  <si>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</si>
  <si>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</si>
  <si>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</si>
  <si>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</si>
  <si>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</si>
  <si>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</si>
  <si>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</si>
  <si>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</si>
  <si>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</si>
  <si>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</si>
  <si>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</si>
  <si>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</si>
  <si>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</si>
  <si>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</si>
  <si>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</si>
  <si>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</si>
  <si>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</si>
  <si>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</si>
  <si>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</si>
  <si>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</si>
  <si>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</si>
  <si>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</si>
  <si>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</si>
  <si>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</si>
  <si>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</si>
  <si>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</si>
  <si>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</si>
  <si>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</si>
  <si>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</si>
  <si>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</si>
  <si>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</si>
  <si>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</si>
  <si>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</si>
  <si>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</si>
  <si>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</si>
  <si>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</si>
  <si>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</si>
  <si>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</si>
  <si>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</si>
  <si>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</si>
  <si>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</si>
  <si>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</si>
  <si>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</si>
  <si>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</si>
  <si>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</si>
  <si>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</si>
  <si>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</si>
  <si>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</si>
  <si>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</si>
  <si>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</si>
  <si>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</si>
  <si>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</si>
  <si>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</si>
  <si>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</si>
  <si>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</si>
  <si>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</si>
  <si>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</si>
  <si>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</si>
  <si>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</si>
  <si>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</si>
  <si>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</si>
  <si>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</si>
  <si>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</si>
  <si>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</si>
  <si>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</si>
  <si>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</si>
  <si>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</si>
  <si>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</si>
  <si>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</si>
  <si>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</si>
  <si>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</si>
  <si>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</si>
  <si>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</si>
  <si>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</si>
  <si>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</si>
  <si>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</si>
  <si>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</si>
  <si>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</si>
  <si>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</si>
  <si>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</si>
  <si>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</si>
  <si>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</si>
  <si>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</si>
  <si>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</si>
  <si>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</si>
  <si>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</si>
  <si>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</si>
  <si>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</si>
  <si>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</si>
  <si>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</si>
  <si>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</si>
  <si>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</si>
  <si>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</si>
  <si>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</si>
  <si>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</si>
  <si>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</si>
  <si>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</si>
  <si>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</si>
  <si>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</si>
  <si>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</si>
  <si>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</si>
  <si>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</si>
  <si>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</si>
  <si>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</si>
  <si>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</si>
  <si>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</si>
  <si>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</si>
  <si>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</si>
  <si>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</si>
  <si>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</si>
  <si>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</si>
  <si>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</si>
  <si>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</si>
  <si>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</si>
  <si>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</si>
  <si>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</si>
  <si>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</si>
  <si>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</si>
  <si>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</si>
  <si>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介護保険特別会計</t>
  </si>
  <si>
    <t>簡易水道事業特別会計</t>
  </si>
  <si>
    <t>国民健康保険特別会計</t>
  </si>
  <si>
    <t>下水道事業特別会計</t>
  </si>
  <si>
    <t>診療所特別会計</t>
  </si>
  <si>
    <t>後期高齢者医療特別会計</t>
  </si>
  <si>
    <t>その他会計（赤字）</t>
  </si>
  <si>
    <t>その他会計（黒字）</t>
  </si>
  <si>
    <t>西天北五町衛生施設組合</t>
    <rPh sb="0" eb="1">
      <t>ニシ</t>
    </rPh>
    <rPh sb="1" eb="3">
      <t>テンポク</t>
    </rPh>
    <rPh sb="3" eb="5">
      <t>５チョウ</t>
    </rPh>
    <rPh sb="5" eb="7">
      <t>エイセイ</t>
    </rPh>
    <rPh sb="7" eb="9">
      <t>シセツ</t>
    </rPh>
    <rPh sb="9" eb="11">
      <t>クミアイ</t>
    </rPh>
    <phoneticPr fontId="2"/>
  </si>
  <si>
    <t>北留萌消防組合</t>
    <rPh sb="0" eb="1">
      <t>キタ</t>
    </rPh>
    <rPh sb="1" eb="3">
      <t>ルモイ</t>
    </rPh>
    <rPh sb="3" eb="5">
      <t>ショウボウ</t>
    </rPh>
    <rPh sb="5" eb="7">
      <t>クミアイ</t>
    </rPh>
    <phoneticPr fontId="2"/>
  </si>
  <si>
    <t>㈱幌延町トナカイ観光牧場</t>
    <rPh sb="1" eb="4">
      <t>ホロノベチョウ</t>
    </rPh>
    <rPh sb="8" eb="10">
      <t>カンコウ</t>
    </rPh>
    <rPh sb="10" eb="12">
      <t>ボクジョウ</t>
    </rPh>
    <phoneticPr fontId="2"/>
  </si>
  <si>
    <t>㈲幌延町畜産振興公社</t>
    <rPh sb="1" eb="4">
      <t>ホロノベチョウ</t>
    </rPh>
    <rPh sb="4" eb="6">
      <t>チクサン</t>
    </rPh>
    <rPh sb="6" eb="8">
      <t>シンコウ</t>
    </rPh>
    <rPh sb="8" eb="10">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</si>
</sst>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946834</c:v>
                </c:pt>
                <c:pt idx="1">
                  <c:v>463018</c:v>
                </c:pt>
                <c:pt idx="2">
                  <c:v>154011</c:v>
                </c:pt>
                <c:pt idx="3">
                  <c:v>238421</c:v>
                </c:pt>
                <c:pt idx="4">
                  <c:v>450087</c:v>
                </c:pt>
              </c:numCache>
            </c:numRef>
          </c:val>
          <c:smooth val="0"/>
        </c:ser>
        <c:dLbls>
          <c:showLegendKey val="0"/>
          <c:showVal val="0"/>
          <c:showCatName val="0"/>
          <c:showSerName val="0"/>
          <c:showPercent val="0"/>
          <c:showBubbleSize val="0"/>
        </c:dLbls>
        <c:marker val="1"/>
        <c:smooth val="0"/>
        <c:axId val="102841728"/>
        <c:axId val="102860288"/>
      </c:lineChart>
      <c:catAx>
        <c:axId val="1028417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860288"/>
        <c:crosses val="autoZero"/>
        <c:auto val="1"/>
        <c:lblAlgn val="ctr"/>
        <c:lblOffset val="100"/>
        <c:tickLblSkip val="1"/>
        <c:tickMarkSkip val="1"/>
        <c:noMultiLvlLbl val="0"/>
      </c:catAx>
      <c:valAx>
        <c:axId val="102860288"/>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841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7.63</c:v>
                </c:pt>
                <c:pt idx="1">
                  <c:v>6.43</c:v>
                </c:pt>
                <c:pt idx="2">
                  <c:v>7</c:v>
                </c:pt>
                <c:pt idx="3">
                  <c:v>4.9000000000000004</c:v>
                </c:pt>
                <c:pt idx="4">
                  <c:v>5.42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23.27</c:v>
                </c:pt>
                <c:pt idx="1">
                  <c:v>35.26</c:v>
                </c:pt>
                <c:pt idx="2">
                  <c:v>30.96</c:v>
                </c:pt>
                <c:pt idx="3">
                  <c:v>30.7</c:v>
                </c:pt>
                <c:pt idx="4">
                  <c:v>32.47</c:v>
                </c:pt>
              </c:numCache>
            </c:numRef>
          </c:val>
        </c:ser>
        <c:dLbls>
          <c:showLegendKey val="0"/>
          <c:showVal val="0"/>
          <c:showCatName val="0"/>
          <c:showSerName val="0"/>
          <c:showPercent val="0"/>
          <c:showBubbleSize val="0"/>
        </c:dLbls>
        <c:gapWidth val="250"/>
        <c:overlap val="100"/>
        <c:axId val="144487936"/>
        <c:axId val="144489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6.99</c:v>
                </c:pt>
                <c:pt idx="1">
                  <c:v>20.29</c:v>
                </c:pt>
                <c:pt idx="2">
                  <c:v>6.59</c:v>
                </c:pt>
                <c:pt idx="3">
                  <c:v>3.47</c:v>
                </c:pt>
                <c:pt idx="4">
                  <c:v>6.64</c:v>
                </c:pt>
              </c:numCache>
            </c:numRef>
          </c:val>
          <c:smooth val="0"/>
        </c:ser>
        <c:dLbls>
          <c:showLegendKey val="0"/>
          <c:showVal val="0"/>
          <c:showCatName val="0"/>
          <c:showSerName val="0"/>
          <c:showPercent val="0"/>
          <c:showBubbleSize val="0"/>
        </c:dLbls>
        <c:marker val="1"/>
        <c:smooth val="0"/>
        <c:axId val="144487936"/>
        <c:axId val="144489856"/>
      </c:lineChart>
      <c:catAx>
        <c:axId val="14448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4489856"/>
        <c:crosses val="autoZero"/>
        <c:auto val="1"/>
        <c:lblAlgn val="ctr"/>
        <c:lblOffset val="100"/>
        <c:tickLblSkip val="1"/>
        <c:tickMarkSkip val="1"/>
        <c:noMultiLvlLbl val="0"/>
      </c:catAx>
      <c:valAx>
        <c:axId val="144489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48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9.16</c:v>
                </c:pt>
                <c:pt idx="2">
                  <c:v>#N/A</c:v>
                </c:pt>
                <c:pt idx="3">
                  <c:v>8.99</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c:v>
                </c:pt>
                <c:pt idx="4">
                  <c:v>#N/A</c:v>
                </c:pt>
                <c:pt idx="5">
                  <c:v>0.02</c:v>
                </c:pt>
                <c:pt idx="6">
                  <c:v>#N/A</c:v>
                </c:pt>
                <c:pt idx="7">
                  <c:v>0</c:v>
                </c:pt>
                <c:pt idx="8">
                  <c:v>#N/A</c:v>
                </c:pt>
                <c:pt idx="9">
                  <c:v>0</c:v>
                </c:pt>
              </c:numCache>
            </c:numRef>
          </c:val>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0.31</c:v>
                </c:pt>
                <c:pt idx="2">
                  <c:v>#N/A</c:v>
                </c:pt>
                <c:pt idx="3">
                  <c:v>0.53</c:v>
                </c:pt>
                <c:pt idx="4">
                  <c:v>#N/A</c:v>
                </c:pt>
                <c:pt idx="5">
                  <c:v>0.62</c:v>
                </c:pt>
                <c:pt idx="6">
                  <c:v>#N/A</c:v>
                </c:pt>
                <c:pt idx="7">
                  <c:v>0.56999999999999995</c:v>
                </c:pt>
                <c:pt idx="8">
                  <c:v>#N/A</c:v>
                </c:pt>
                <c:pt idx="9">
                  <c:v>0.04</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c:v>
                </c:pt>
                <c:pt idx="2">
                  <c:v>#N/A</c:v>
                </c:pt>
                <c:pt idx="3">
                  <c:v>7.0000000000000007E-2</c:v>
                </c:pt>
                <c:pt idx="4">
                  <c:v>#N/A</c:v>
                </c:pt>
                <c:pt idx="5">
                  <c:v>0.13</c:v>
                </c:pt>
                <c:pt idx="6">
                  <c:v>#N/A</c:v>
                </c:pt>
                <c:pt idx="7">
                  <c:v>0.08</c:v>
                </c:pt>
                <c:pt idx="8">
                  <c:v>#N/A</c:v>
                </c:pt>
                <c:pt idx="9">
                  <c:v>0.09</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0.05</c:v>
                </c:pt>
                <c:pt idx="2">
                  <c:v>#N/A</c:v>
                </c:pt>
                <c:pt idx="3">
                  <c:v>0.12</c:v>
                </c:pt>
                <c:pt idx="4">
                  <c:v>#N/A</c:v>
                </c:pt>
                <c:pt idx="5">
                  <c:v>0.13</c:v>
                </c:pt>
                <c:pt idx="6">
                  <c:v>#N/A</c:v>
                </c:pt>
                <c:pt idx="7">
                  <c:v>0.24</c:v>
                </c:pt>
                <c:pt idx="8">
                  <c:v>#N/A</c:v>
                </c:pt>
                <c:pt idx="9">
                  <c:v>0.32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7.62</c:v>
                </c:pt>
                <c:pt idx="2">
                  <c:v>#N/A</c:v>
                </c:pt>
                <c:pt idx="3">
                  <c:v>6.43</c:v>
                </c:pt>
                <c:pt idx="4">
                  <c:v>#N/A</c:v>
                </c:pt>
                <c:pt idx="5">
                  <c:v>7</c:v>
                </c:pt>
                <c:pt idx="6">
                  <c:v>#N/A</c:v>
                </c:pt>
                <c:pt idx="7">
                  <c:v>4.8899999999999997</c:v>
                </c:pt>
                <c:pt idx="8">
                  <c:v>#N/A</c:v>
                </c:pt>
                <c:pt idx="9">
                  <c:v>5.41</c:v>
                </c:pt>
              </c:numCache>
            </c:numRef>
          </c:val>
        </c:ser>
        <c:dLbls>
          <c:showLegendKey val="0"/>
          <c:showVal val="0"/>
          <c:showCatName val="0"/>
          <c:showSerName val="0"/>
          <c:showPercent val="0"/>
          <c:showBubbleSize val="0"/>
        </c:dLbls>
        <c:gapWidth val="150"/>
        <c:overlap val="100"/>
        <c:axId val="144657792"/>
        <c:axId val="144675968"/>
      </c:barChart>
      <c:catAx>
        <c:axId val="14465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675968"/>
        <c:crosses val="autoZero"/>
        <c:auto val="1"/>
        <c:lblAlgn val="ctr"/>
        <c:lblOffset val="100"/>
        <c:tickLblSkip val="1"/>
        <c:tickMarkSkip val="1"/>
        <c:noMultiLvlLbl val="0"/>
      </c:catAx>
      <c:valAx>
        <c:axId val="144675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657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466</c:v>
                </c:pt>
                <c:pt idx="5">
                  <c:v>652</c:v>
                </c:pt>
                <c:pt idx="8">
                  <c:v>757</c:v>
                </c:pt>
                <c:pt idx="11">
                  <c:v>840</c:v>
                </c:pt>
                <c:pt idx="14">
                  <c:v>897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c:v>
                </c:pt>
                <c:pt idx="3">
                  <c:v>7</c:v>
                </c:pt>
                <c:pt idx="6">
                  <c:v>7</c:v>
                </c:pt>
                <c:pt idx="9">
                  <c:v>7</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51</c:v>
                </c:pt>
                <c:pt idx="3">
                  <c:v>53</c:v>
                </c:pt>
                <c:pt idx="6">
                  <c:v>53</c:v>
                </c:pt>
                <c:pt idx="9">
                  <c:v>51</c:v>
                </c:pt>
                <c:pt idx="12">
                  <c:v>51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102</c:v>
                </c:pt>
                <c:pt idx="3">
                  <c:v>70</c:v>
                </c:pt>
                <c:pt idx="6">
                  <c:v>76</c:v>
                </c:pt>
                <c:pt idx="9">
                  <c:v>47</c:v>
                </c:pt>
                <c:pt idx="12">
                  <c:v>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538</c:v>
                </c:pt>
                <c:pt idx="3">
                  <c:v>793</c:v>
                </c:pt>
                <c:pt idx="6">
                  <c:v>929</c:v>
                </c:pt>
                <c:pt idx="9">
                  <c:v>1038</c:v>
                </c:pt>
                <c:pt idx="12">
                  <c:v>1090</c:v>
                </c:pt>
              </c:numCache>
            </c:numRef>
          </c:val>
        </c:ser>
        <c:dLbls>
          <c:showLegendKey val="0"/>
          <c:showVal val="0"/>
          <c:showCatName val="0"/>
          <c:showSerName val="0"/>
          <c:showPercent val="0"/>
          <c:showBubbleSize val="0"/>
        </c:dLbls>
        <c:gapWidth val="100"/>
        <c:overlap val="100"/>
        <c:axId val="143632640"/>
        <c:axId val="143651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233</c:v>
                </c:pt>
                <c:pt idx="2">
                  <c:v>#N/A</c:v>
                </c:pt>
                <c:pt idx="3">
                  <c:v>#N/A</c:v>
                </c:pt>
                <c:pt idx="4">
                  <c:v>271</c:v>
                </c:pt>
                <c:pt idx="5">
                  <c:v>#N/A</c:v>
                </c:pt>
                <c:pt idx="6">
                  <c:v>#N/A</c:v>
                </c:pt>
                <c:pt idx="7">
                  <c:v>308</c:v>
                </c:pt>
                <c:pt idx="8">
                  <c:v>#N/A</c:v>
                </c:pt>
                <c:pt idx="9">
                  <c:v>#N/A</c:v>
                </c:pt>
                <c:pt idx="10">
                  <c:v>303</c:v>
                </c:pt>
                <c:pt idx="11">
                  <c:v>#N/A</c:v>
                </c:pt>
                <c:pt idx="12">
                  <c:v>#N/A</c:v>
                </c:pt>
                <c:pt idx="13">
                  <c:v>293</c:v>
                </c:pt>
                <c:pt idx="14">
                  <c:v>#N/A</c:v>
                </c:pt>
              </c:numCache>
            </c:numRef>
          </c:val>
          <c:smooth val="0"/>
        </c:ser>
        <c:dLbls>
          <c:showLegendKey val="0"/>
          <c:showVal val="0"/>
          <c:showCatName val="0"/>
          <c:showSerName val="0"/>
          <c:showPercent val="0"/>
          <c:showBubbleSize val="0"/>
        </c:dLbls>
        <c:marker val="1"/>
        <c:smooth val="0"/>
        <c:axId val="143632640"/>
        <c:axId val="143651200"/>
      </c:lineChart>
      <c:catAx>
        <c:axId val="14363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651200"/>
        <c:crosses val="autoZero"/>
        <c:auto val="1"/>
        <c:lblAlgn val="ctr"/>
        <c:lblOffset val="100"/>
        <c:tickLblSkip val="1"/>
        <c:tickMarkSkip val="1"/>
        <c:noMultiLvlLbl val="0"/>
      </c:catAx>
      <c:valAx>
        <c:axId val="143651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63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4783</c:v>
                </c:pt>
                <c:pt idx="5">
                  <c:v>4728</c:v>
                </c:pt>
                <c:pt idx="8">
                  <c:v>4667</c:v>
                </c:pt>
                <c:pt idx="11">
                  <c:v>4450</c:v>
                </c:pt>
                <c:pt idx="14">
                  <c:v>4505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886</c:v>
                </c:pt>
                <c:pt idx="5">
                  <c:v>820</c:v>
                </c:pt>
                <c:pt idx="8">
                  <c:v>751</c:v>
                </c:pt>
                <c:pt idx="11">
                  <c:v>682</c:v>
                </c:pt>
                <c:pt idx="14">
                  <c:v>613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3585</c:v>
                </c:pt>
                <c:pt idx="5">
                  <c:v>3997</c:v>
                </c:pt>
                <c:pt idx="8">
                  <c:v>4066</c:v>
                </c:pt>
                <c:pt idx="11">
                  <c:v>4657</c:v>
                </c:pt>
                <c:pt idx="14">
                  <c:v>4861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682</c:v>
                </c:pt>
                <c:pt idx="3">
                  <c:v>811</c:v>
                </c:pt>
                <c:pt idx="6">
                  <c:v>767</c:v>
                </c:pt>
                <c:pt idx="9">
                  <c:v>713</c:v>
                </c:pt>
                <c:pt idx="12">
                  <c:v>649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301</c:v>
                </c:pt>
                <c:pt idx="3">
                  <c:v>259</c:v>
                </c:pt>
                <c:pt idx="6">
                  <c:v>210</c:v>
                </c:pt>
                <c:pt idx="9">
                  <c:v>161</c:v>
                </c:pt>
                <c:pt idx="12">
                  <c:v>112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749</c:v>
                </c:pt>
                <c:pt idx="3">
                  <c:v>654</c:v>
                </c:pt>
                <c:pt idx="6">
                  <c:v>522</c:v>
                </c:pt>
                <c:pt idx="9">
                  <c:v>422</c:v>
                </c:pt>
                <c:pt idx="12">
                  <c:v>379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15</c:v>
                </c:pt>
                <c:pt idx="3">
                  <c:v>10</c:v>
                </c:pt>
                <c:pt idx="6">
                  <c:v>5</c:v>
                </c:pt>
                <c:pt idx="9">
                  <c:v>0</c:v>
                </c:pt>
                <c:pt idx="12">
                  <c:v>58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6235</c:v>
                </c:pt>
                <c:pt idx="3">
                  <c:v>6072</c:v>
                </c:pt>
                <c:pt idx="6">
                  <c:v>5526</c:v>
                </c:pt>
                <c:pt idx="9">
                  <c:v>5014</c:v>
                </c:pt>
                <c:pt idx="12">
                  <c:v>4880</c:v>
                </c:pt>
              </c:numCache>
            </c:numRef>
          </c:val>
        </c:ser>
        <c:dLbls>
          <c:showLegendKey val="0"/>
          <c:showVal val="0"/>
          <c:showCatName val="0"/>
          <c:showSerName val="0"/>
          <c:showPercent val="0"/>
          <c:showBubbleSize val="0"/>
        </c:dLbls>
        <c:gapWidth val="100"/>
        <c:overlap val="100"/>
        <c:axId val="144564992"/>
        <c:axId val="144566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4564992"/>
        <c:axId val="144566912"/>
      </c:lineChart>
      <c:catAx>
        <c:axId val="14456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4566912"/>
        <c:crosses val="autoZero"/>
        <c:auto val="1"/>
        <c:lblAlgn val="ctr"/>
        <c:lblOffset val="100"/>
        <c:tickLblSkip val="1"/>
        <c:tickMarkSkip val="1"/>
        <c:noMultiLvlLbl val="0"/>
      </c:catAx>
      <c:valAx>
        <c:axId val="144566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56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2,501
2,478
574.10
5,423,688
5,257,361
162,453
2,999,819
4,867,069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当町は、類似団体と比較すると、原子力研究関連施設等の立地により基準財政収入額が高くなる傾向にあるが、平成</a:t>
          </a:r>
          <a:r>
            <a:rPr kumimoji="1" lang="en-US" altLang="ja-JP" sz="1300">
              <a:latin typeface="ＭＳ Ｐゴシック"/>
            </a:rPr>
            <a:t>22</a:t>
          </a:r>
          <a:r>
            <a:rPr kumimoji="1" lang="ja-JP" altLang="en-US" sz="1300">
              <a:latin typeface="ＭＳ Ｐゴシック"/>
            </a:rPr>
            <a:t>年度以降の大型建設事業の公債費算入地方債について、将来の金利動向や過疎ソフト債限度額引上げを勘案し、最短償還年限により発行しているため、基準財政需要額が増加し財政力指数が低下傾向にある。</a:t>
          </a:r>
          <a:endParaRPr kumimoji="1" lang="en-US" altLang="ja-JP" sz="1300">
            <a:latin typeface="ＭＳ Ｐゴシック"/>
          </a:endParaRPr>
        </a:p>
        <a:p>
          <a:r>
            <a:rPr kumimoji="1" lang="ja-JP" altLang="en-US" sz="1300">
              <a:latin typeface="ＭＳ Ｐゴシック"/>
            </a:rPr>
            <a:t>　したがって、自主財源等の低下による財政力指数低下ではないため、財政運営上それほど懸念すべき状況ではないと思われる。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8" name="直線コネクタ 67"/>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69"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44</xdr:row>
      <xdr:rowOff>27215</xdr:rowOff>
    </xdr:to>
    <xdr:cxnSp macro="">
      <xdr:nvCxnSpPr>
        <xdr:cNvPr id="71" name="直線コネクタ 70"/>
        <xdr:cNvCxnSpPr/>
      </xdr:nvCxnSpPr>
      <xdr:spPr>
        <a:xfrm>
          <a:off x="3225800" y="75365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3" name="テキスト ボックス 7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146957</xdr:rowOff>
    </xdr:from>
    <xdr:to>
      <xdr:col>4</xdr:col>
      <xdr:colOff>482600</xdr:colOff>
      <xdr:row>43</xdr:row>
      <xdr:rowOff>164193</xdr:rowOff>
    </xdr:to>
    <xdr:cxnSp macro="">
      <xdr:nvCxnSpPr>
        <xdr:cNvPr id="74" name="直線コネクタ 73"/>
        <xdr:cNvCxnSpPr/>
      </xdr:nvCxnSpPr>
      <xdr:spPr>
        <a:xfrm>
          <a:off x="2336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6" name="テキスト ボックス 75"/>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112485</xdr:rowOff>
    </xdr:from>
    <xdr:to>
      <xdr:col>3</xdr:col>
      <xdr:colOff>279400</xdr:colOff>
      <xdr:row>43</xdr:row>
      <xdr:rowOff>146957</xdr:rowOff>
    </xdr:to>
    <xdr:cxnSp macro="">
      <xdr:nvCxnSpPr>
        <xdr:cNvPr id="77" name="直線コネクタ 76"/>
        <xdr:cNvCxnSpPr/>
      </xdr:nvCxnSpPr>
      <xdr:spPr>
        <a:xfrm>
          <a:off x="1447800" y="74848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79" name="テキスト ボックス 78"/>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1" name="テキスト ボックス 80"/>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7" name="円/楕円 86"/>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164392</xdr:rowOff>
    </xdr:from>
    <xdr:ext cx="762000" cy="259045"/>
    <xdr:sp macro="" textlink="">
      <xdr:nvSpPr>
        <xdr:cNvPr id="88" name="財政力該当値テキスト"/>
        <xdr:cNvSpPr txBox="1"/>
      </xdr:nvSpPr>
      <xdr:spPr>
        <a:xfrm>
          <a:off x="50419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89" name="円/楕円 88"/>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90" name="テキスト ボックス 89"/>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1" name="円/楕円 90"/>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53720</xdr:rowOff>
    </xdr:from>
    <xdr:ext cx="762000" cy="259045"/>
    <xdr:sp macro="" textlink="">
      <xdr:nvSpPr>
        <xdr:cNvPr id="92" name="テキスト ボックス 91"/>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96157</xdr:rowOff>
    </xdr:from>
    <xdr:to>
      <xdr:col>3</xdr:col>
      <xdr:colOff>330200</xdr:colOff>
      <xdr:row>44</xdr:row>
      <xdr:rowOff>26307</xdr:rowOff>
    </xdr:to>
    <xdr:sp macro="" textlink="">
      <xdr:nvSpPr>
        <xdr:cNvPr id="93" name="円/楕円 92"/>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36484</xdr:rowOff>
    </xdr:from>
    <xdr:ext cx="762000" cy="259045"/>
    <xdr:sp macro="" textlink="">
      <xdr:nvSpPr>
        <xdr:cNvPr id="94" name="テキスト ボックス 93"/>
        <xdr:cNvSpPr txBox="1"/>
      </xdr:nvSpPr>
      <xdr:spPr>
        <a:xfrm>
          <a:off x="1955800" y="723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61685</xdr:rowOff>
    </xdr:from>
    <xdr:to>
      <xdr:col>2</xdr:col>
      <xdr:colOff>127000</xdr:colOff>
      <xdr:row>43</xdr:row>
      <xdr:rowOff>163285</xdr:rowOff>
    </xdr:to>
    <xdr:sp macro="" textlink="">
      <xdr:nvSpPr>
        <xdr:cNvPr id="95" name="円/楕円 94"/>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2012</xdr:rowOff>
    </xdr:from>
    <xdr:ext cx="762000" cy="259045"/>
    <xdr:sp macro="" textlink="">
      <xdr:nvSpPr>
        <xdr:cNvPr id="96" name="テキスト ボックス 95"/>
        <xdr:cNvSpPr txBox="1"/>
      </xdr:nvSpPr>
      <xdr:spPr>
        <a:xfrm>
          <a:off x="1066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実施してきた行政改革による徹底した歳出の見直しや退職者の不補充、公営企業会計公債費完済に係る繰出金減少により経常経費を削減したため、類似団体との比較では平均値を下回る状況にあるものの、普通交付税などの経常一般財源の減額、近年の大型建設事業に係る起債の元金償還金の増額によって、経常収支比率は上昇傾向にある。</a:t>
          </a:r>
          <a:endParaRPr kumimoji="1" lang="en-US" altLang="ja-JP" sz="1300">
            <a:latin typeface="ＭＳ Ｐゴシック"/>
          </a:endParaRPr>
        </a:p>
        <a:p>
          <a:r>
            <a:rPr kumimoji="1" lang="ja-JP" altLang="en-US" sz="1300">
              <a:latin typeface="ＭＳ Ｐゴシック"/>
            </a:rPr>
            <a:t>　今後の普通交付税の交付額によって、経常収支比率の悪化が懸念されるため、引続き後年度財政措置のない地方債の発行抑制等により、財政運営の健全化を図る。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50437</xdr:rowOff>
    </xdr:from>
    <xdr:to>
      <xdr:col>7</xdr:col>
      <xdr:colOff>152400</xdr:colOff>
      <xdr:row>62</xdr:row>
      <xdr:rowOff>96157</xdr:rowOff>
    </xdr:to>
    <xdr:cxnSp macro="">
      <xdr:nvCxnSpPr>
        <xdr:cNvPr id="133" name="直線コネクタ 132"/>
        <xdr:cNvCxnSpPr/>
      </xdr:nvCxnSpPr>
      <xdr:spPr>
        <a:xfrm>
          <a:off x="4114800" y="10508887"/>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128815</xdr:rowOff>
    </xdr:from>
    <xdr:to>
      <xdr:col>6</xdr:col>
      <xdr:colOff>0</xdr:colOff>
      <xdr:row>61</xdr:row>
      <xdr:rowOff>50437</xdr:rowOff>
    </xdr:to>
    <xdr:cxnSp macro="">
      <xdr:nvCxnSpPr>
        <xdr:cNvPr id="136" name="直線コネクタ 135"/>
        <xdr:cNvCxnSpPr/>
      </xdr:nvCxnSpPr>
      <xdr:spPr>
        <a:xfrm>
          <a:off x="3225800" y="10415815"/>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38" name="テキスト ボックス 137"/>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128815</xdr:rowOff>
    </xdr:from>
    <xdr:to>
      <xdr:col>4</xdr:col>
      <xdr:colOff>482600</xdr:colOff>
      <xdr:row>61</xdr:row>
      <xdr:rowOff>164193</xdr:rowOff>
    </xdr:to>
    <xdr:cxnSp macro="">
      <xdr:nvCxnSpPr>
        <xdr:cNvPr id="139" name="直線コネクタ 138"/>
        <xdr:cNvCxnSpPr/>
      </xdr:nvCxnSpPr>
      <xdr:spPr>
        <a:xfrm flipV="1">
          <a:off x="2336800" y="104158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151510</xdr:rowOff>
    </xdr:from>
    <xdr:ext cx="762000" cy="259045"/>
    <xdr:sp macro="" textlink="">
      <xdr:nvSpPr>
        <xdr:cNvPr id="141" name="テキスト ボックス 140"/>
        <xdr:cNvSpPr txBox="1"/>
      </xdr:nvSpPr>
      <xdr:spPr>
        <a:xfrm>
          <a:off x="2844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152037</xdr:rowOff>
    </xdr:from>
    <xdr:to>
      <xdr:col>3</xdr:col>
      <xdr:colOff>279400</xdr:colOff>
      <xdr:row>61</xdr:row>
      <xdr:rowOff>164193</xdr:rowOff>
    </xdr:to>
    <xdr:cxnSp macro="">
      <xdr:nvCxnSpPr>
        <xdr:cNvPr id="142" name="直線コネクタ 141"/>
        <xdr:cNvCxnSpPr/>
      </xdr:nvCxnSpPr>
      <xdr:spPr>
        <a:xfrm>
          <a:off x="1447800" y="10267587"/>
          <a:ext cx="889000" cy="35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69686</xdr:rowOff>
    </xdr:from>
    <xdr:ext cx="762000" cy="259045"/>
    <xdr:sp macro="" textlink="">
      <xdr:nvSpPr>
        <xdr:cNvPr id="144" name="テキスト ボックス 143"/>
        <xdr:cNvSpPr txBox="1"/>
      </xdr:nvSpPr>
      <xdr:spPr>
        <a:xfrm>
          <a:off x="1955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120486</xdr:rowOff>
    </xdr:from>
    <xdr:ext cx="762000" cy="259045"/>
    <xdr:sp macro="" textlink="">
      <xdr:nvSpPr>
        <xdr:cNvPr id="146" name="テキスト ボックス 145"/>
        <xdr:cNvSpPr txBox="1"/>
      </xdr:nvSpPr>
      <xdr:spPr>
        <a:xfrm>
          <a:off x="1066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45357</xdr:rowOff>
    </xdr:from>
    <xdr:to>
      <xdr:col>7</xdr:col>
      <xdr:colOff>203200</xdr:colOff>
      <xdr:row>62</xdr:row>
      <xdr:rowOff>146957</xdr:rowOff>
    </xdr:to>
    <xdr:sp macro="" textlink="">
      <xdr:nvSpPr>
        <xdr:cNvPr id="152" name="円/楕円 151"/>
        <xdr:cNvSpPr/>
      </xdr:nvSpPr>
      <xdr:spPr>
        <a:xfrm>
          <a:off x="49022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17434</xdr:rowOff>
    </xdr:from>
    <xdr:ext cx="762000" cy="259045"/>
    <xdr:sp macro="" textlink="">
      <xdr:nvSpPr>
        <xdr:cNvPr id="153" name="財政構造の弾力性該当値テキスト"/>
        <xdr:cNvSpPr txBox="1"/>
      </xdr:nvSpPr>
      <xdr:spPr>
        <a:xfrm>
          <a:off x="5041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171087</xdr:rowOff>
    </xdr:from>
    <xdr:to>
      <xdr:col>6</xdr:col>
      <xdr:colOff>50800</xdr:colOff>
      <xdr:row>61</xdr:row>
      <xdr:rowOff>101237</xdr:rowOff>
    </xdr:to>
    <xdr:sp macro="" textlink="">
      <xdr:nvSpPr>
        <xdr:cNvPr id="154" name="円/楕円 153"/>
        <xdr:cNvSpPr/>
      </xdr:nvSpPr>
      <xdr:spPr>
        <a:xfrm>
          <a:off x="4064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111414</xdr:rowOff>
    </xdr:from>
    <xdr:ext cx="736600" cy="259045"/>
    <xdr:sp macro="" textlink="">
      <xdr:nvSpPr>
        <xdr:cNvPr id="155" name="テキスト ボックス 154"/>
        <xdr:cNvSpPr txBox="1"/>
      </xdr:nvSpPr>
      <xdr:spPr>
        <a:xfrm>
          <a:off x="3733800" y="10226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78015</xdr:rowOff>
    </xdr:from>
    <xdr:to>
      <xdr:col>4</xdr:col>
      <xdr:colOff>533400</xdr:colOff>
      <xdr:row>61</xdr:row>
      <xdr:rowOff>8165</xdr:rowOff>
    </xdr:to>
    <xdr:sp macro="" textlink="">
      <xdr:nvSpPr>
        <xdr:cNvPr id="156" name="円/楕円 155"/>
        <xdr:cNvSpPr/>
      </xdr:nvSpPr>
      <xdr:spPr>
        <a:xfrm>
          <a:off x="3175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18342</xdr:rowOff>
    </xdr:from>
    <xdr:ext cx="762000" cy="259045"/>
    <xdr:sp macro="" textlink="">
      <xdr:nvSpPr>
        <xdr:cNvPr id="157" name="テキスト ボックス 156"/>
        <xdr:cNvSpPr txBox="1"/>
      </xdr:nvSpPr>
      <xdr:spPr>
        <a:xfrm>
          <a:off x="2844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113393</xdr:rowOff>
    </xdr:from>
    <xdr:to>
      <xdr:col>3</xdr:col>
      <xdr:colOff>330200</xdr:colOff>
      <xdr:row>62</xdr:row>
      <xdr:rowOff>43543</xdr:rowOff>
    </xdr:to>
    <xdr:sp macro="" textlink="">
      <xdr:nvSpPr>
        <xdr:cNvPr id="158" name="円/楕円 157"/>
        <xdr:cNvSpPr/>
      </xdr:nvSpPr>
      <xdr:spPr>
        <a:xfrm>
          <a:off x="2286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53720</xdr:rowOff>
    </xdr:from>
    <xdr:ext cx="762000" cy="259045"/>
    <xdr:sp macro="" textlink="">
      <xdr:nvSpPr>
        <xdr:cNvPr id="159" name="テキスト ボックス 158"/>
        <xdr:cNvSpPr txBox="1"/>
      </xdr:nvSpPr>
      <xdr:spPr>
        <a:xfrm>
          <a:off x="1955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101237</xdr:rowOff>
    </xdr:from>
    <xdr:to>
      <xdr:col>2</xdr:col>
      <xdr:colOff>127000</xdr:colOff>
      <xdr:row>60</xdr:row>
      <xdr:rowOff>31387</xdr:rowOff>
    </xdr:to>
    <xdr:sp macro="" textlink="">
      <xdr:nvSpPr>
        <xdr:cNvPr id="160" name="円/楕円 159"/>
        <xdr:cNvSpPr/>
      </xdr:nvSpPr>
      <xdr:spPr>
        <a:xfrm>
          <a:off x="1397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41564</xdr:rowOff>
    </xdr:from>
    <xdr:ext cx="762000" cy="259045"/>
    <xdr:sp macro="" textlink="">
      <xdr:nvSpPr>
        <xdr:cNvPr id="161" name="テキスト ボックス 160"/>
        <xdr:cNvSpPr txBox="1"/>
      </xdr:nvSpPr>
      <xdr:spPr>
        <a:xfrm>
          <a:off x="1066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[616,682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は、第一次産業振興経費、豪雪地域における除排雪経費、広大な行政区域による行政経費が増嵩するとともに、人口規模が小さいため、スケールメリットを活かせず、類似団体平均を大きく上回っていると思われる。</a:t>
          </a:r>
          <a:endParaRPr kumimoji="1" lang="en-US" altLang="ja-JP" sz="1300">
            <a:latin typeface="ＭＳ Ｐゴシック"/>
          </a:endParaRPr>
        </a:p>
        <a:p>
          <a:r>
            <a:rPr kumimoji="1" lang="ja-JP" altLang="en-US" sz="1300">
              <a:latin typeface="ＭＳ Ｐゴシック"/>
            </a:rPr>
            <a:t>　また、平成</a:t>
          </a:r>
          <a:r>
            <a:rPr kumimoji="1" lang="en-US" altLang="ja-JP" sz="1300">
              <a:latin typeface="ＭＳ Ｐゴシック"/>
            </a:rPr>
            <a:t>22</a:t>
          </a:r>
          <a:r>
            <a:rPr kumimoji="1" lang="ja-JP" altLang="en-US" sz="1300">
              <a:latin typeface="ＭＳ Ｐゴシック"/>
            </a:rPr>
            <a:t>年度末に障害者支援施設を民営化、平成</a:t>
          </a:r>
          <a:r>
            <a:rPr kumimoji="1" lang="en-US" altLang="ja-JP" sz="1300">
              <a:latin typeface="ＭＳ Ｐゴシック"/>
            </a:rPr>
            <a:t>23</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月からは町立病院が診療所化により、普通会計の出入りがあったが、平成</a:t>
          </a:r>
          <a:r>
            <a:rPr kumimoji="1" lang="en-US" altLang="ja-JP" sz="1300">
              <a:latin typeface="ＭＳ Ｐゴシック"/>
            </a:rPr>
            <a:t>24</a:t>
          </a:r>
          <a:r>
            <a:rPr kumimoji="1" lang="ja-JP" altLang="en-US" sz="1300">
              <a:latin typeface="ＭＳ Ｐゴシック"/>
            </a:rPr>
            <a:t>年度以降は通年化された。</a:t>
          </a:r>
          <a:endParaRPr kumimoji="1" lang="en-US" altLang="ja-JP" sz="1300">
            <a:latin typeface="ＭＳ Ｐゴシック"/>
          </a:endParaRPr>
        </a:p>
        <a:p>
          <a:r>
            <a:rPr kumimoji="1" lang="ja-JP" altLang="en-US" sz="1300">
              <a:latin typeface="ＭＳ Ｐゴシック"/>
            </a:rPr>
            <a:t>　今後も適正な定員管理を行いながら、行政改革による経費節減の徹底を図る必要がある。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33510</xdr:rowOff>
    </xdr:from>
    <xdr:to>
      <xdr:col>7</xdr:col>
      <xdr:colOff>152400</xdr:colOff>
      <xdr:row>85</xdr:row>
      <xdr:rowOff>54113</xdr:rowOff>
    </xdr:to>
    <xdr:cxnSp macro="">
      <xdr:nvCxnSpPr>
        <xdr:cNvPr id="195" name="直線コネクタ 194"/>
        <xdr:cNvCxnSpPr/>
      </xdr:nvCxnSpPr>
      <xdr:spPr>
        <a:xfrm>
          <a:off x="4114800" y="14606760"/>
          <a:ext cx="838200" cy="2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46629</xdr:rowOff>
    </xdr:from>
    <xdr:ext cx="762000" cy="259045"/>
    <xdr:sp macro="" textlink="">
      <xdr:nvSpPr>
        <xdr:cNvPr id="196" name="人件費・物件費等の状況平均値テキスト"/>
        <xdr:cNvSpPr txBox="1"/>
      </xdr:nvSpPr>
      <xdr:spPr>
        <a:xfrm>
          <a:off x="5041900" y="14105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22668</xdr:rowOff>
    </xdr:from>
    <xdr:to>
      <xdr:col>6</xdr:col>
      <xdr:colOff>0</xdr:colOff>
      <xdr:row>85</xdr:row>
      <xdr:rowOff>33510</xdr:rowOff>
    </xdr:to>
    <xdr:cxnSp macro="">
      <xdr:nvCxnSpPr>
        <xdr:cNvPr id="198" name="直線コネクタ 197"/>
        <xdr:cNvCxnSpPr/>
      </xdr:nvCxnSpPr>
      <xdr:spPr>
        <a:xfrm>
          <a:off x="3225800" y="14595918"/>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107326</xdr:rowOff>
    </xdr:from>
    <xdr:ext cx="736600" cy="259045"/>
    <xdr:sp macro="" textlink="">
      <xdr:nvSpPr>
        <xdr:cNvPr id="200" name="テキスト ボックス 199"/>
        <xdr:cNvSpPr txBox="1"/>
      </xdr:nvSpPr>
      <xdr:spPr>
        <a:xfrm>
          <a:off x="3733800" y="1399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95692</xdr:rowOff>
    </xdr:from>
    <xdr:to>
      <xdr:col>4</xdr:col>
      <xdr:colOff>482600</xdr:colOff>
      <xdr:row>85</xdr:row>
      <xdr:rowOff>22668</xdr:rowOff>
    </xdr:to>
    <xdr:cxnSp macro="">
      <xdr:nvCxnSpPr>
        <xdr:cNvPr id="201" name="直線コネクタ 200"/>
        <xdr:cNvCxnSpPr/>
      </xdr:nvCxnSpPr>
      <xdr:spPr>
        <a:xfrm>
          <a:off x="2336800" y="14497492"/>
          <a:ext cx="889000" cy="9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113036</xdr:rowOff>
    </xdr:from>
    <xdr:ext cx="762000" cy="259045"/>
    <xdr:sp macro="" textlink="">
      <xdr:nvSpPr>
        <xdr:cNvPr id="203" name="テキスト ボックス 202"/>
        <xdr:cNvSpPr txBox="1"/>
      </xdr:nvSpPr>
      <xdr:spPr>
        <a:xfrm>
          <a:off x="2844800" y="1400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95692</xdr:rowOff>
    </xdr:from>
    <xdr:to>
      <xdr:col>3</xdr:col>
      <xdr:colOff>279400</xdr:colOff>
      <xdr:row>84</xdr:row>
      <xdr:rowOff>141188</xdr:rowOff>
    </xdr:to>
    <xdr:cxnSp macro="">
      <xdr:nvCxnSpPr>
        <xdr:cNvPr id="204" name="直線コネクタ 203"/>
        <xdr:cNvCxnSpPr/>
      </xdr:nvCxnSpPr>
      <xdr:spPr>
        <a:xfrm flipV="1">
          <a:off x="1447800" y="14497492"/>
          <a:ext cx="889000" cy="4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68122</xdr:rowOff>
    </xdr:from>
    <xdr:ext cx="762000" cy="259045"/>
    <xdr:sp macro="" textlink="">
      <xdr:nvSpPr>
        <xdr:cNvPr id="208" name="テキスト ボックス 207"/>
        <xdr:cNvSpPr txBox="1"/>
      </xdr:nvSpPr>
      <xdr:spPr>
        <a:xfrm>
          <a:off x="1066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3313</xdr:rowOff>
    </xdr:from>
    <xdr:to>
      <xdr:col>7</xdr:col>
      <xdr:colOff>203200</xdr:colOff>
      <xdr:row>85</xdr:row>
      <xdr:rowOff>104913</xdr:rowOff>
    </xdr:to>
    <xdr:sp macro="" textlink="">
      <xdr:nvSpPr>
        <xdr:cNvPr id="214" name="円/楕円 213"/>
        <xdr:cNvSpPr/>
      </xdr:nvSpPr>
      <xdr:spPr>
        <a:xfrm>
          <a:off x="4902200" y="145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146840</xdr:rowOff>
    </xdr:from>
    <xdr:ext cx="762000" cy="259045"/>
    <xdr:sp macro="" textlink="">
      <xdr:nvSpPr>
        <xdr:cNvPr id="215" name="人件費・物件費等の状況該当値テキスト"/>
        <xdr:cNvSpPr txBox="1"/>
      </xdr:nvSpPr>
      <xdr:spPr>
        <a:xfrm>
          <a:off x="5041900" y="1454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616,682</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154160</xdr:rowOff>
    </xdr:from>
    <xdr:to>
      <xdr:col>6</xdr:col>
      <xdr:colOff>50800</xdr:colOff>
      <xdr:row>85</xdr:row>
      <xdr:rowOff>84310</xdr:rowOff>
    </xdr:to>
    <xdr:sp macro="" textlink="">
      <xdr:nvSpPr>
        <xdr:cNvPr id="216" name="円/楕円 215"/>
        <xdr:cNvSpPr/>
      </xdr:nvSpPr>
      <xdr:spPr>
        <a:xfrm>
          <a:off x="4064000" y="145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69087</xdr:rowOff>
    </xdr:from>
    <xdr:ext cx="736600" cy="259045"/>
    <xdr:sp macro="" textlink="">
      <xdr:nvSpPr>
        <xdr:cNvPr id="217" name="テキスト ボックス 216"/>
        <xdr:cNvSpPr txBox="1"/>
      </xdr:nvSpPr>
      <xdr:spPr>
        <a:xfrm>
          <a:off x="3733800" y="1464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601,313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143318</xdr:rowOff>
    </xdr:from>
    <xdr:to>
      <xdr:col>4</xdr:col>
      <xdr:colOff>533400</xdr:colOff>
      <xdr:row>85</xdr:row>
      <xdr:rowOff>73468</xdr:rowOff>
    </xdr:to>
    <xdr:sp macro="" textlink="">
      <xdr:nvSpPr>
        <xdr:cNvPr id="218" name="円/楕円 217"/>
        <xdr:cNvSpPr/>
      </xdr:nvSpPr>
      <xdr:spPr>
        <a:xfrm>
          <a:off x="3175000" y="145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58245</xdr:rowOff>
    </xdr:from>
    <xdr:ext cx="762000" cy="259045"/>
    <xdr:sp macro="" textlink="">
      <xdr:nvSpPr>
        <xdr:cNvPr id="219" name="テキスト ボックス 218"/>
        <xdr:cNvSpPr txBox="1"/>
      </xdr:nvSpPr>
      <xdr:spPr>
        <a:xfrm>
          <a:off x="2844800" y="1463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593,226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44892</xdr:rowOff>
    </xdr:from>
    <xdr:to>
      <xdr:col>3</xdr:col>
      <xdr:colOff>330200</xdr:colOff>
      <xdr:row>84</xdr:row>
      <xdr:rowOff>146492</xdr:rowOff>
    </xdr:to>
    <xdr:sp macro="" textlink="">
      <xdr:nvSpPr>
        <xdr:cNvPr id="220" name="円/楕円 219"/>
        <xdr:cNvSpPr/>
      </xdr:nvSpPr>
      <xdr:spPr>
        <a:xfrm>
          <a:off x="2286000" y="1444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131269</xdr:rowOff>
    </xdr:from>
    <xdr:ext cx="762000" cy="259045"/>
    <xdr:sp macro="" textlink="">
      <xdr:nvSpPr>
        <xdr:cNvPr id="221" name="テキスト ボックス 220"/>
        <xdr:cNvSpPr txBox="1"/>
      </xdr:nvSpPr>
      <xdr:spPr>
        <a:xfrm>
          <a:off x="1955800" y="1453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519,803</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90388</xdr:rowOff>
    </xdr:from>
    <xdr:to>
      <xdr:col>2</xdr:col>
      <xdr:colOff>127000</xdr:colOff>
      <xdr:row>85</xdr:row>
      <xdr:rowOff>20538</xdr:rowOff>
    </xdr:to>
    <xdr:sp macro="" textlink="">
      <xdr:nvSpPr>
        <xdr:cNvPr id="222" name="円/楕円 221"/>
        <xdr:cNvSpPr/>
      </xdr:nvSpPr>
      <xdr:spPr>
        <a:xfrm>
          <a:off x="1397000" y="1449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5315</xdr:rowOff>
    </xdr:from>
    <xdr:ext cx="762000" cy="259045"/>
    <xdr:sp macro="" textlink="">
      <xdr:nvSpPr>
        <xdr:cNvPr id="223" name="テキスト ボックス 222"/>
        <xdr:cNvSpPr txBox="1"/>
      </xdr:nvSpPr>
      <xdr:spPr>
        <a:xfrm>
          <a:off x="1066800" y="1457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553,742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近年は、これまでの昇給抑制や人員削減により類似団体平均値と同程度の水準となっていたが、職員の昇給、昇格により高所得者が増加し、類似団体を上回る結果となった。</a:t>
          </a:r>
          <a:endParaRPr kumimoji="1" lang="en-US" altLang="ja-JP" sz="1300">
            <a:latin typeface="ＭＳ Ｐゴシック"/>
          </a:endParaRPr>
        </a:p>
        <a:p>
          <a:r>
            <a:rPr kumimoji="1" lang="ja-JP" altLang="en-US" sz="1300">
              <a:latin typeface="ＭＳ Ｐゴシック"/>
            </a:rPr>
            <a:t>　今後数年間は、高所得者の定年退職により、給与水準の引下げが見込まれ、類似団体平均値と同水準となるよう努める。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141816</xdr:rowOff>
    </xdr:from>
    <xdr:to>
      <xdr:col>24</xdr:col>
      <xdr:colOff>558800</xdr:colOff>
      <xdr:row>87</xdr:row>
      <xdr:rowOff>18627</xdr:rowOff>
    </xdr:to>
    <xdr:cxnSp macro="">
      <xdr:nvCxnSpPr>
        <xdr:cNvPr id="257" name="直線コネクタ 256"/>
        <xdr:cNvCxnSpPr/>
      </xdr:nvCxnSpPr>
      <xdr:spPr>
        <a:xfrm flipV="1">
          <a:off x="16179800" y="1488651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18627</xdr:rowOff>
    </xdr:from>
    <xdr:to>
      <xdr:col>23</xdr:col>
      <xdr:colOff>406400</xdr:colOff>
      <xdr:row>88</xdr:row>
      <xdr:rowOff>64346</xdr:rowOff>
    </xdr:to>
    <xdr:cxnSp macro="">
      <xdr:nvCxnSpPr>
        <xdr:cNvPr id="260" name="直線コネクタ 259"/>
        <xdr:cNvCxnSpPr/>
      </xdr:nvCxnSpPr>
      <xdr:spPr>
        <a:xfrm flipV="1">
          <a:off x="15290800" y="1493477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36195</xdr:rowOff>
    </xdr:from>
    <xdr:to>
      <xdr:col>22</xdr:col>
      <xdr:colOff>203200</xdr:colOff>
      <xdr:row>88</xdr:row>
      <xdr:rowOff>64346</xdr:rowOff>
    </xdr:to>
    <xdr:cxnSp macro="">
      <xdr:nvCxnSpPr>
        <xdr:cNvPr id="263" name="直線コネクタ 262"/>
        <xdr:cNvCxnSpPr/>
      </xdr:nvCxnSpPr>
      <xdr:spPr>
        <a:xfrm>
          <a:off x="14401800" y="1512379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73041</xdr:rowOff>
    </xdr:from>
    <xdr:ext cx="762000" cy="259045"/>
    <xdr:sp macro="" textlink="">
      <xdr:nvSpPr>
        <xdr:cNvPr id="265" name="テキスト ボックス 264"/>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29211</xdr:rowOff>
    </xdr:from>
    <xdr:to>
      <xdr:col>21</xdr:col>
      <xdr:colOff>0</xdr:colOff>
      <xdr:row>88</xdr:row>
      <xdr:rowOff>36195</xdr:rowOff>
    </xdr:to>
    <xdr:cxnSp macro="">
      <xdr:nvCxnSpPr>
        <xdr:cNvPr id="266" name="直線コネクタ 265"/>
        <xdr:cNvCxnSpPr/>
      </xdr:nvCxnSpPr>
      <xdr:spPr>
        <a:xfrm>
          <a:off x="13512800" y="14773911"/>
          <a:ext cx="889000" cy="34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68" name="テキスト ボックス 267"/>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78122</xdr:rowOff>
    </xdr:from>
    <xdr:ext cx="762000" cy="259045"/>
    <xdr:sp macro="" textlink="">
      <xdr:nvSpPr>
        <xdr:cNvPr id="270" name="テキスト ボックス 269"/>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91016</xdr:rowOff>
    </xdr:from>
    <xdr:to>
      <xdr:col>24</xdr:col>
      <xdr:colOff>609600</xdr:colOff>
      <xdr:row>87</xdr:row>
      <xdr:rowOff>21166</xdr:rowOff>
    </xdr:to>
    <xdr:sp macro="" textlink="">
      <xdr:nvSpPr>
        <xdr:cNvPr id="276" name="円/楕円 275"/>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63093</xdr:rowOff>
    </xdr:from>
    <xdr:ext cx="762000" cy="259045"/>
    <xdr:sp macro="" textlink="">
      <xdr:nvSpPr>
        <xdr:cNvPr id="277"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139277</xdr:rowOff>
    </xdr:from>
    <xdr:to>
      <xdr:col>23</xdr:col>
      <xdr:colOff>457200</xdr:colOff>
      <xdr:row>87</xdr:row>
      <xdr:rowOff>69427</xdr:rowOff>
    </xdr:to>
    <xdr:sp macro="" textlink="">
      <xdr:nvSpPr>
        <xdr:cNvPr id="278" name="円/楕円 277"/>
        <xdr:cNvSpPr/>
      </xdr:nvSpPr>
      <xdr:spPr>
        <a:xfrm>
          <a:off x="16129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54204</xdr:rowOff>
    </xdr:from>
    <xdr:ext cx="736600" cy="259045"/>
    <xdr:sp macro="" textlink="">
      <xdr:nvSpPr>
        <xdr:cNvPr id="279" name="テキスト ボックス 278"/>
        <xdr:cNvSpPr txBox="1"/>
      </xdr:nvSpPr>
      <xdr:spPr>
        <a:xfrm>
          <a:off x="15798800" y="1497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13546</xdr:rowOff>
    </xdr:from>
    <xdr:to>
      <xdr:col>22</xdr:col>
      <xdr:colOff>254000</xdr:colOff>
      <xdr:row>88</xdr:row>
      <xdr:rowOff>115146</xdr:rowOff>
    </xdr:to>
    <xdr:sp macro="" textlink="">
      <xdr:nvSpPr>
        <xdr:cNvPr id="280" name="円/楕円 279"/>
        <xdr:cNvSpPr/>
      </xdr:nvSpPr>
      <xdr:spPr>
        <a:xfrm>
          <a:off x="15240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99923</xdr:rowOff>
    </xdr:from>
    <xdr:ext cx="762000" cy="259045"/>
    <xdr:sp macro="" textlink="">
      <xdr:nvSpPr>
        <xdr:cNvPr id="281" name="テキスト ボックス 280"/>
        <xdr:cNvSpPr txBox="1"/>
      </xdr:nvSpPr>
      <xdr:spPr>
        <a:xfrm>
          <a:off x="14909800" y="1518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156845</xdr:rowOff>
    </xdr:from>
    <xdr:to>
      <xdr:col>21</xdr:col>
      <xdr:colOff>50800</xdr:colOff>
      <xdr:row>88</xdr:row>
      <xdr:rowOff>86995</xdr:rowOff>
    </xdr:to>
    <xdr:sp macro="" textlink="">
      <xdr:nvSpPr>
        <xdr:cNvPr id="282" name="円/楕円 281"/>
        <xdr:cNvSpPr/>
      </xdr:nvSpPr>
      <xdr:spPr>
        <a:xfrm>
          <a:off x="14351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71772</xdr:rowOff>
    </xdr:from>
    <xdr:ext cx="762000" cy="259045"/>
    <xdr:sp macro="" textlink="">
      <xdr:nvSpPr>
        <xdr:cNvPr id="283" name="テキスト ボックス 282"/>
        <xdr:cNvSpPr txBox="1"/>
      </xdr:nvSpPr>
      <xdr:spPr>
        <a:xfrm>
          <a:off x="14020800" y="151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149861</xdr:rowOff>
    </xdr:from>
    <xdr:to>
      <xdr:col>19</xdr:col>
      <xdr:colOff>533400</xdr:colOff>
      <xdr:row>86</xdr:row>
      <xdr:rowOff>80011</xdr:rowOff>
    </xdr:to>
    <xdr:sp macro="" textlink="">
      <xdr:nvSpPr>
        <xdr:cNvPr id="284" name="円/楕円 283"/>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64788</xdr:rowOff>
    </xdr:from>
    <xdr:ext cx="762000" cy="259045"/>
    <xdr:sp macro="" textlink="">
      <xdr:nvSpPr>
        <xdr:cNvPr id="285" name="テキスト ボックス 284"/>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の町立病院の診療所化以降、類似団体平均を上回る状況が続いている。今後数年間は、継続して定年退職者が見込まれるが、行政サービスの低下に繋がらないように職員のスキルアップを図り、適正な定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44806</xdr:rowOff>
    </xdr:from>
    <xdr:to>
      <xdr:col>24</xdr:col>
      <xdr:colOff>558800</xdr:colOff>
      <xdr:row>63</xdr:row>
      <xdr:rowOff>109233</xdr:rowOff>
    </xdr:to>
    <xdr:cxnSp macro="">
      <xdr:nvCxnSpPr>
        <xdr:cNvPr id="317" name="直線コネクタ 316"/>
        <xdr:cNvCxnSpPr/>
      </xdr:nvCxnSpPr>
      <xdr:spPr>
        <a:xfrm>
          <a:off x="16179800" y="10846156"/>
          <a:ext cx="838200" cy="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161963</xdr:rowOff>
    </xdr:from>
    <xdr:to>
      <xdr:col>23</xdr:col>
      <xdr:colOff>406400</xdr:colOff>
      <xdr:row>63</xdr:row>
      <xdr:rowOff>44806</xdr:rowOff>
    </xdr:to>
    <xdr:cxnSp macro="">
      <xdr:nvCxnSpPr>
        <xdr:cNvPr id="320" name="直線コネクタ 319"/>
        <xdr:cNvCxnSpPr/>
      </xdr:nvCxnSpPr>
      <xdr:spPr>
        <a:xfrm>
          <a:off x="15290800" y="10791863"/>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161963</xdr:rowOff>
    </xdr:from>
    <xdr:to>
      <xdr:col>22</xdr:col>
      <xdr:colOff>203200</xdr:colOff>
      <xdr:row>62</xdr:row>
      <xdr:rowOff>167996</xdr:rowOff>
    </xdr:to>
    <xdr:cxnSp macro="">
      <xdr:nvCxnSpPr>
        <xdr:cNvPr id="323" name="直線コネクタ 322"/>
        <xdr:cNvCxnSpPr/>
      </xdr:nvCxnSpPr>
      <xdr:spPr>
        <a:xfrm flipV="1">
          <a:off x="14401800" y="1079186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13564</xdr:rowOff>
    </xdr:from>
    <xdr:to>
      <xdr:col>21</xdr:col>
      <xdr:colOff>0</xdr:colOff>
      <xdr:row>62</xdr:row>
      <xdr:rowOff>167996</xdr:rowOff>
    </xdr:to>
    <xdr:cxnSp macro="">
      <xdr:nvCxnSpPr>
        <xdr:cNvPr id="326" name="直線コネクタ 325"/>
        <xdr:cNvCxnSpPr/>
      </xdr:nvCxnSpPr>
      <xdr:spPr>
        <a:xfrm>
          <a:off x="13512800" y="1064346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30" name="テキスト ボックス 329"/>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58433</xdr:rowOff>
    </xdr:from>
    <xdr:to>
      <xdr:col>24</xdr:col>
      <xdr:colOff>609600</xdr:colOff>
      <xdr:row>63</xdr:row>
      <xdr:rowOff>160033</xdr:rowOff>
    </xdr:to>
    <xdr:sp macro="" textlink="">
      <xdr:nvSpPr>
        <xdr:cNvPr id="336" name="円/楕円 335"/>
        <xdr:cNvSpPr/>
      </xdr:nvSpPr>
      <xdr:spPr>
        <a:xfrm>
          <a:off x="16967200" y="108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30510</xdr:rowOff>
    </xdr:from>
    <xdr:ext cx="762000" cy="259045"/>
    <xdr:sp macro="" textlink="">
      <xdr:nvSpPr>
        <xdr:cNvPr id="337" name="定員管理の状況該当値テキスト"/>
        <xdr:cNvSpPr txBox="1"/>
      </xdr:nvSpPr>
      <xdr:spPr>
        <a:xfrm>
          <a:off x="17106900" y="1083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34.79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165456</xdr:rowOff>
    </xdr:from>
    <xdr:to>
      <xdr:col>23</xdr:col>
      <xdr:colOff>457200</xdr:colOff>
      <xdr:row>63</xdr:row>
      <xdr:rowOff>95606</xdr:rowOff>
    </xdr:to>
    <xdr:sp macro="" textlink="">
      <xdr:nvSpPr>
        <xdr:cNvPr id="338" name="円/楕円 337"/>
        <xdr:cNvSpPr/>
      </xdr:nvSpPr>
      <xdr:spPr>
        <a:xfrm>
          <a:off x="16129000" y="1079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80383</xdr:rowOff>
    </xdr:from>
    <xdr:ext cx="736600" cy="259045"/>
    <xdr:sp macro="" textlink="">
      <xdr:nvSpPr>
        <xdr:cNvPr id="339" name="テキスト ボックス 338"/>
        <xdr:cNvSpPr txBox="1"/>
      </xdr:nvSpPr>
      <xdr:spPr>
        <a:xfrm>
          <a:off x="15798800" y="10881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111163</xdr:rowOff>
    </xdr:from>
    <xdr:to>
      <xdr:col>22</xdr:col>
      <xdr:colOff>254000</xdr:colOff>
      <xdr:row>63</xdr:row>
      <xdr:rowOff>41313</xdr:rowOff>
    </xdr:to>
    <xdr:sp macro="" textlink="">
      <xdr:nvSpPr>
        <xdr:cNvPr id="340" name="円/楕円 339"/>
        <xdr:cNvSpPr/>
      </xdr:nvSpPr>
      <xdr:spPr>
        <a:xfrm>
          <a:off x="15240000" y="1074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26090</xdr:rowOff>
    </xdr:from>
    <xdr:ext cx="762000" cy="259045"/>
    <xdr:sp macro="" textlink="">
      <xdr:nvSpPr>
        <xdr:cNvPr id="341" name="テキスト ボックス 340"/>
        <xdr:cNvSpPr txBox="1"/>
      </xdr:nvSpPr>
      <xdr:spPr>
        <a:xfrm>
          <a:off x="14909800" y="1082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117196</xdr:rowOff>
    </xdr:from>
    <xdr:to>
      <xdr:col>21</xdr:col>
      <xdr:colOff>50800</xdr:colOff>
      <xdr:row>63</xdr:row>
      <xdr:rowOff>47346</xdr:rowOff>
    </xdr:to>
    <xdr:sp macro="" textlink="">
      <xdr:nvSpPr>
        <xdr:cNvPr id="342" name="円/楕円 341"/>
        <xdr:cNvSpPr/>
      </xdr:nvSpPr>
      <xdr:spPr>
        <a:xfrm>
          <a:off x="14351000" y="107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32123</xdr:rowOff>
    </xdr:from>
    <xdr:ext cx="762000" cy="259045"/>
    <xdr:sp macro="" textlink="">
      <xdr:nvSpPr>
        <xdr:cNvPr id="343" name="テキスト ボックス 342"/>
        <xdr:cNvSpPr txBox="1"/>
      </xdr:nvSpPr>
      <xdr:spPr>
        <a:xfrm>
          <a:off x="14020800" y="1083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134214</xdr:rowOff>
    </xdr:from>
    <xdr:to>
      <xdr:col>19</xdr:col>
      <xdr:colOff>533400</xdr:colOff>
      <xdr:row>62</xdr:row>
      <xdr:rowOff>64364</xdr:rowOff>
    </xdr:to>
    <xdr:sp macro="" textlink="">
      <xdr:nvSpPr>
        <xdr:cNvPr id="344" name="円/楕円 343"/>
        <xdr:cNvSpPr/>
      </xdr:nvSpPr>
      <xdr:spPr>
        <a:xfrm>
          <a:off x="13462000" y="105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49141</xdr:rowOff>
    </xdr:from>
    <xdr:ext cx="762000" cy="259045"/>
    <xdr:sp macro="" textlink="">
      <xdr:nvSpPr>
        <xdr:cNvPr id="345" name="テキスト ボックス 344"/>
        <xdr:cNvSpPr txBox="1"/>
      </xdr:nvSpPr>
      <xdr:spPr>
        <a:xfrm>
          <a:off x="13131800" y="1067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近年の大型建設事業実施に係る起債の元金償還が始まったため、平成</a:t>
          </a:r>
          <a:r>
            <a:rPr kumimoji="1" lang="en-US" altLang="ja-JP" sz="1300">
              <a:latin typeface="ＭＳ Ｐゴシック"/>
            </a:rPr>
            <a:t>23</a:t>
          </a:r>
          <a:r>
            <a:rPr kumimoji="1" lang="ja-JP" altLang="en-US" sz="1300">
              <a:latin typeface="ＭＳ Ｐゴシック"/>
            </a:rPr>
            <a:t>年度以降に数値が上昇しており、今後もその傾向が継続することが予想されるが、地方債現在高のうち、８割程度が基準財政需要額に算入される公債費のため、地方債現在高の割には良好な数値になっている。</a:t>
          </a:r>
          <a:endParaRPr kumimoji="1" lang="en-US" altLang="ja-JP" sz="1300">
            <a:latin typeface="ＭＳ Ｐゴシック"/>
          </a:endParaRPr>
        </a:p>
        <a:p>
          <a:r>
            <a:rPr kumimoji="1" lang="ja-JP" altLang="en-US" sz="1300">
              <a:latin typeface="ＭＳ Ｐゴシック"/>
            </a:rPr>
            <a:t>　しかしながら、普通交付税の交付額によって、数値が大きく変動することから、今後も地方債発行は有利債を優先させるとともに、減債基金への積立てにより財政硬直化の防止に努める。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141224</xdr:rowOff>
    </xdr:from>
    <xdr:to>
      <xdr:col>24</xdr:col>
      <xdr:colOff>558800</xdr:colOff>
      <xdr:row>42</xdr:row>
      <xdr:rowOff>155702</xdr:rowOff>
    </xdr:to>
    <xdr:cxnSp macro="">
      <xdr:nvCxnSpPr>
        <xdr:cNvPr id="376" name="直線コネクタ 375"/>
        <xdr:cNvCxnSpPr/>
      </xdr:nvCxnSpPr>
      <xdr:spPr>
        <a:xfrm>
          <a:off x="16179800" y="734212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75709</xdr:rowOff>
    </xdr:from>
    <xdr:ext cx="762000" cy="259045"/>
    <xdr:sp macro="" textlink="">
      <xdr:nvSpPr>
        <xdr:cNvPr id="377" name="公債費負担の状況平均値テキスト"/>
        <xdr:cNvSpPr txBox="1"/>
      </xdr:nvSpPr>
      <xdr:spPr>
        <a:xfrm>
          <a:off x="17106900" y="693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107442</xdr:rowOff>
    </xdr:from>
    <xdr:to>
      <xdr:col>23</xdr:col>
      <xdr:colOff>406400</xdr:colOff>
      <xdr:row>42</xdr:row>
      <xdr:rowOff>141224</xdr:rowOff>
    </xdr:to>
    <xdr:cxnSp macro="">
      <xdr:nvCxnSpPr>
        <xdr:cNvPr id="379" name="直線コネクタ 378"/>
        <xdr:cNvCxnSpPr/>
      </xdr:nvCxnSpPr>
      <xdr:spPr>
        <a:xfrm>
          <a:off x="15290800" y="730834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47769</xdr:rowOff>
    </xdr:from>
    <xdr:ext cx="736600" cy="259045"/>
    <xdr:sp macro="" textlink="">
      <xdr:nvSpPr>
        <xdr:cNvPr id="381" name="テキスト ボックス 380"/>
        <xdr:cNvSpPr txBox="1"/>
      </xdr:nvSpPr>
      <xdr:spPr>
        <a:xfrm>
          <a:off x="15798800" y="69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88138</xdr:rowOff>
    </xdr:from>
    <xdr:to>
      <xdr:col>22</xdr:col>
      <xdr:colOff>203200</xdr:colOff>
      <xdr:row>42</xdr:row>
      <xdr:rowOff>107442</xdr:rowOff>
    </xdr:to>
    <xdr:cxnSp macro="">
      <xdr:nvCxnSpPr>
        <xdr:cNvPr id="382" name="直線コネクタ 381"/>
        <xdr:cNvCxnSpPr/>
      </xdr:nvCxnSpPr>
      <xdr:spPr>
        <a:xfrm>
          <a:off x="14401800" y="728903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91203</xdr:rowOff>
    </xdr:from>
    <xdr:ext cx="762000" cy="259045"/>
    <xdr:sp macro="" textlink="">
      <xdr:nvSpPr>
        <xdr:cNvPr id="384" name="テキスト ボックス 383"/>
        <xdr:cNvSpPr txBox="1"/>
      </xdr:nvSpPr>
      <xdr:spPr>
        <a:xfrm>
          <a:off x="14909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78486</xdr:rowOff>
    </xdr:from>
    <xdr:to>
      <xdr:col>21</xdr:col>
      <xdr:colOff>0</xdr:colOff>
      <xdr:row>42</xdr:row>
      <xdr:rowOff>88138</xdr:rowOff>
    </xdr:to>
    <xdr:cxnSp macro="">
      <xdr:nvCxnSpPr>
        <xdr:cNvPr id="385" name="直線コネクタ 384"/>
        <xdr:cNvCxnSpPr/>
      </xdr:nvCxnSpPr>
      <xdr:spPr>
        <a:xfrm>
          <a:off x="13512800" y="727938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87" name="テキスト ボックス 38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19829</xdr:rowOff>
    </xdr:from>
    <xdr:ext cx="762000" cy="259045"/>
    <xdr:sp macro="" textlink="">
      <xdr:nvSpPr>
        <xdr:cNvPr id="389" name="テキスト ボックス 388"/>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104902</xdr:rowOff>
    </xdr:from>
    <xdr:to>
      <xdr:col>24</xdr:col>
      <xdr:colOff>609600</xdr:colOff>
      <xdr:row>43</xdr:row>
      <xdr:rowOff>35052</xdr:rowOff>
    </xdr:to>
    <xdr:sp macro="" textlink="">
      <xdr:nvSpPr>
        <xdr:cNvPr id="395" name="円/楕円 394"/>
        <xdr:cNvSpPr/>
      </xdr:nvSpPr>
      <xdr:spPr>
        <a:xfrm>
          <a:off x="169672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76979</xdr:rowOff>
    </xdr:from>
    <xdr:ext cx="762000" cy="259045"/>
    <xdr:sp macro="" textlink="">
      <xdr:nvSpPr>
        <xdr:cNvPr id="396" name="公債費負担の状況該当値テキスト"/>
        <xdr:cNvSpPr txBox="1"/>
      </xdr:nvSpPr>
      <xdr:spPr>
        <a:xfrm>
          <a:off x="17106900" y="727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90424</xdr:rowOff>
    </xdr:from>
    <xdr:to>
      <xdr:col>23</xdr:col>
      <xdr:colOff>457200</xdr:colOff>
      <xdr:row>43</xdr:row>
      <xdr:rowOff>20574</xdr:rowOff>
    </xdr:to>
    <xdr:sp macro="" textlink="">
      <xdr:nvSpPr>
        <xdr:cNvPr id="397" name="円/楕円 396"/>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5351</xdr:rowOff>
    </xdr:from>
    <xdr:ext cx="736600" cy="259045"/>
    <xdr:sp macro="" textlink="">
      <xdr:nvSpPr>
        <xdr:cNvPr id="398" name="テキスト ボックス 397"/>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56642</xdr:rowOff>
    </xdr:from>
    <xdr:to>
      <xdr:col>22</xdr:col>
      <xdr:colOff>254000</xdr:colOff>
      <xdr:row>42</xdr:row>
      <xdr:rowOff>158242</xdr:rowOff>
    </xdr:to>
    <xdr:sp macro="" textlink="">
      <xdr:nvSpPr>
        <xdr:cNvPr id="399" name="円/楕円 398"/>
        <xdr:cNvSpPr/>
      </xdr:nvSpPr>
      <xdr:spPr>
        <a:xfrm>
          <a:off x="15240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143019</xdr:rowOff>
    </xdr:from>
    <xdr:ext cx="762000" cy="259045"/>
    <xdr:sp macro="" textlink="">
      <xdr:nvSpPr>
        <xdr:cNvPr id="400" name="テキスト ボックス 399"/>
        <xdr:cNvSpPr txBox="1"/>
      </xdr:nvSpPr>
      <xdr:spPr>
        <a:xfrm>
          <a:off x="14909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37338</xdr:rowOff>
    </xdr:from>
    <xdr:to>
      <xdr:col>21</xdr:col>
      <xdr:colOff>50800</xdr:colOff>
      <xdr:row>42</xdr:row>
      <xdr:rowOff>138938</xdr:rowOff>
    </xdr:to>
    <xdr:sp macro="" textlink="">
      <xdr:nvSpPr>
        <xdr:cNvPr id="401" name="円/楕円 400"/>
        <xdr:cNvSpPr/>
      </xdr:nvSpPr>
      <xdr:spPr>
        <a:xfrm>
          <a:off x="14351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149115</xdr:rowOff>
    </xdr:from>
    <xdr:ext cx="762000" cy="259045"/>
    <xdr:sp macro="" textlink="">
      <xdr:nvSpPr>
        <xdr:cNvPr id="402" name="テキスト ボックス 401"/>
        <xdr:cNvSpPr txBox="1"/>
      </xdr:nvSpPr>
      <xdr:spPr>
        <a:xfrm>
          <a:off x="14020800" y="700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27686</xdr:rowOff>
    </xdr:from>
    <xdr:to>
      <xdr:col>19</xdr:col>
      <xdr:colOff>533400</xdr:colOff>
      <xdr:row>42</xdr:row>
      <xdr:rowOff>129286</xdr:rowOff>
    </xdr:to>
    <xdr:sp macro="" textlink="">
      <xdr:nvSpPr>
        <xdr:cNvPr id="403" name="円/楕円 402"/>
        <xdr:cNvSpPr/>
      </xdr:nvSpPr>
      <xdr:spPr>
        <a:xfrm>
          <a:off x="13462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139463</xdr:rowOff>
    </xdr:from>
    <xdr:ext cx="762000" cy="259045"/>
    <xdr:sp macro="" textlink="">
      <xdr:nvSpPr>
        <xdr:cNvPr id="404" name="テキスト ボックス 403"/>
        <xdr:cNvSpPr txBox="1"/>
      </xdr:nvSpPr>
      <xdr:spPr>
        <a:xfrm>
          <a:off x="13131800" y="699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今後も引続き有利な地方債発行を優先し、各種基金への積立て、定員管理の適正化等により、将来負担の健全性維持に努める。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北海道幌延町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2,501
2,478
574.10
5,423,688
5,257,361
162,453
2,999,819
4,867,069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定員管理の適正化により、人件費に充当される経常一般財源は類似団体平均値を下回る状況にある。</a:t>
          </a:r>
          <a:endParaRPr kumimoji="1" lang="en-US" altLang="ja-JP" sz="1300">
            <a:latin typeface="ＭＳ Ｐゴシック"/>
          </a:endParaRPr>
        </a:p>
        <a:p>
          <a:r>
            <a:rPr kumimoji="1" lang="ja-JP" altLang="en-US" sz="1300">
              <a:latin typeface="ＭＳ Ｐゴシック"/>
            </a:rPr>
            <a:t>　しかし、近年の職員大量採用に伴う昇給等による数値悪化が想定されることから、引続き職員適正化配置等により適切な水準の維持向上に努める。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161290</xdr:rowOff>
    </xdr:from>
    <xdr:to>
      <xdr:col>7</xdr:col>
      <xdr:colOff>15875</xdr:colOff>
      <xdr:row>35</xdr:row>
      <xdr:rowOff>5080</xdr:rowOff>
    </xdr:to>
    <xdr:cxnSp macro="">
      <xdr:nvCxnSpPr>
        <xdr:cNvPr id="64" name="直線コネクタ 63"/>
        <xdr:cNvCxnSpPr/>
      </xdr:nvCxnSpPr>
      <xdr:spPr>
        <a:xfrm>
          <a:off x="3987800" y="59905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93997</xdr:rowOff>
    </xdr:from>
    <xdr:ext cx="762000" cy="259045"/>
    <xdr:sp macro="" textlink="">
      <xdr:nvSpPr>
        <xdr:cNvPr id="65" name="人件費平均値テキスト"/>
        <xdr:cNvSpPr txBox="1"/>
      </xdr:nvSpPr>
      <xdr:spPr>
        <a:xfrm>
          <a:off x="4914900" y="609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161290</xdr:rowOff>
    </xdr:from>
    <xdr:to>
      <xdr:col>5</xdr:col>
      <xdr:colOff>549275</xdr:colOff>
      <xdr:row>35</xdr:row>
      <xdr:rowOff>12700</xdr:rowOff>
    </xdr:to>
    <xdr:cxnSp macro="">
      <xdr:nvCxnSpPr>
        <xdr:cNvPr id="67" name="直線コネクタ 66"/>
        <xdr:cNvCxnSpPr/>
      </xdr:nvCxnSpPr>
      <xdr:spPr>
        <a:xfrm flipV="1">
          <a:off x="3098800" y="59905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166387</xdr:rowOff>
    </xdr:from>
    <xdr:ext cx="736600" cy="259045"/>
    <xdr:sp macro="" textlink="">
      <xdr:nvSpPr>
        <xdr:cNvPr id="69" name="テキスト ボックス 68"/>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12700</xdr:rowOff>
    </xdr:from>
    <xdr:to>
      <xdr:col>4</xdr:col>
      <xdr:colOff>346075</xdr:colOff>
      <xdr:row>35</xdr:row>
      <xdr:rowOff>66040</xdr:rowOff>
    </xdr:to>
    <xdr:cxnSp macro="">
      <xdr:nvCxnSpPr>
        <xdr:cNvPr id="70" name="直線コネクタ 69"/>
        <xdr:cNvCxnSpPr/>
      </xdr:nvCxnSpPr>
      <xdr:spPr>
        <a:xfrm flipV="1">
          <a:off x="2209800" y="60134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10177</xdr:rowOff>
    </xdr:from>
    <xdr:ext cx="762000" cy="259045"/>
    <xdr:sp macro="" textlink="">
      <xdr:nvSpPr>
        <xdr:cNvPr id="72" name="テキスト ボックス 71"/>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12700</xdr:rowOff>
    </xdr:from>
    <xdr:to>
      <xdr:col>3</xdr:col>
      <xdr:colOff>142875</xdr:colOff>
      <xdr:row>35</xdr:row>
      <xdr:rowOff>66040</xdr:rowOff>
    </xdr:to>
    <xdr:cxnSp macro="">
      <xdr:nvCxnSpPr>
        <xdr:cNvPr id="73" name="直線コネクタ 72"/>
        <xdr:cNvCxnSpPr/>
      </xdr:nvCxnSpPr>
      <xdr:spPr>
        <a:xfrm>
          <a:off x="1320800" y="60134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75" name="テキスト ボックス 74"/>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139717</xdr:rowOff>
    </xdr:from>
    <xdr:ext cx="762000" cy="259045"/>
    <xdr:sp macro="" textlink="">
      <xdr:nvSpPr>
        <xdr:cNvPr id="77" name="テキスト ボックス 76"/>
        <xdr:cNvSpPr txBox="1"/>
      </xdr:nvSpPr>
      <xdr:spPr>
        <a:xfrm>
          <a:off x="939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125730</xdr:rowOff>
    </xdr:from>
    <xdr:to>
      <xdr:col>7</xdr:col>
      <xdr:colOff>66675</xdr:colOff>
      <xdr:row>35</xdr:row>
      <xdr:rowOff>55880</xdr:rowOff>
    </xdr:to>
    <xdr:sp macro="" textlink="">
      <xdr:nvSpPr>
        <xdr:cNvPr id="83" name="円/楕円 82"/>
        <xdr:cNvSpPr/>
      </xdr:nvSpPr>
      <xdr:spPr>
        <a:xfrm>
          <a:off x="47752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142257</xdr:rowOff>
    </xdr:from>
    <xdr:ext cx="762000" cy="259045"/>
    <xdr:sp macro="" textlink="">
      <xdr:nvSpPr>
        <xdr:cNvPr id="84" name="人件費該当値テキスト"/>
        <xdr:cNvSpPr txBox="1"/>
      </xdr:nvSpPr>
      <xdr:spPr>
        <a:xfrm>
          <a:off x="49149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110490</xdr:rowOff>
    </xdr:from>
    <xdr:to>
      <xdr:col>5</xdr:col>
      <xdr:colOff>600075</xdr:colOff>
      <xdr:row>35</xdr:row>
      <xdr:rowOff>40640</xdr:rowOff>
    </xdr:to>
    <xdr:sp macro="" textlink="">
      <xdr:nvSpPr>
        <xdr:cNvPr id="85" name="円/楕円 84"/>
        <xdr:cNvSpPr/>
      </xdr:nvSpPr>
      <xdr:spPr>
        <a:xfrm>
          <a:off x="3937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50817</xdr:rowOff>
    </xdr:from>
    <xdr:ext cx="736600" cy="259045"/>
    <xdr:sp macro="" textlink="">
      <xdr:nvSpPr>
        <xdr:cNvPr id="86" name="テキスト ボックス 85"/>
        <xdr:cNvSpPr txBox="1"/>
      </xdr:nvSpPr>
      <xdr:spPr>
        <a:xfrm>
          <a:off x="3606800" y="5708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133350</xdr:rowOff>
    </xdr:from>
    <xdr:to>
      <xdr:col>4</xdr:col>
      <xdr:colOff>396875</xdr:colOff>
      <xdr:row>35</xdr:row>
      <xdr:rowOff>63500</xdr:rowOff>
    </xdr:to>
    <xdr:sp macro="" textlink="">
      <xdr:nvSpPr>
        <xdr:cNvPr id="87" name="円/楕円 86"/>
        <xdr:cNvSpPr/>
      </xdr:nvSpPr>
      <xdr:spPr>
        <a:xfrm>
          <a:off x="3048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73677</xdr:rowOff>
    </xdr:from>
    <xdr:ext cx="762000" cy="259045"/>
    <xdr:sp macro="" textlink="">
      <xdr:nvSpPr>
        <xdr:cNvPr id="88" name="テキスト ボックス 87"/>
        <xdr:cNvSpPr txBox="1"/>
      </xdr:nvSpPr>
      <xdr:spPr>
        <a:xfrm>
          <a:off x="2717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15240</xdr:rowOff>
    </xdr:from>
    <xdr:to>
      <xdr:col>3</xdr:col>
      <xdr:colOff>193675</xdr:colOff>
      <xdr:row>35</xdr:row>
      <xdr:rowOff>116840</xdr:rowOff>
    </xdr:to>
    <xdr:sp macro="" textlink="">
      <xdr:nvSpPr>
        <xdr:cNvPr id="89" name="円/楕円 88"/>
        <xdr:cNvSpPr/>
      </xdr:nvSpPr>
      <xdr:spPr>
        <a:xfrm>
          <a:off x="21590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127017</xdr:rowOff>
    </xdr:from>
    <xdr:ext cx="762000" cy="259045"/>
    <xdr:sp macro="" textlink="">
      <xdr:nvSpPr>
        <xdr:cNvPr id="90" name="テキスト ボックス 89"/>
        <xdr:cNvSpPr txBox="1"/>
      </xdr:nvSpPr>
      <xdr:spPr>
        <a:xfrm>
          <a:off x="1828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133350</xdr:rowOff>
    </xdr:from>
    <xdr:to>
      <xdr:col>1</xdr:col>
      <xdr:colOff>676275</xdr:colOff>
      <xdr:row>35</xdr:row>
      <xdr:rowOff>63500</xdr:rowOff>
    </xdr:to>
    <xdr:sp macro="" textlink="">
      <xdr:nvSpPr>
        <xdr:cNvPr id="91" name="円/楕円 90"/>
        <xdr:cNvSpPr/>
      </xdr:nvSpPr>
      <xdr:spPr>
        <a:xfrm>
          <a:off x="1270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73677</xdr:rowOff>
    </xdr:from>
    <xdr:ext cx="762000" cy="259045"/>
    <xdr:sp macro="" textlink="">
      <xdr:nvSpPr>
        <xdr:cNvPr id="92" name="テキスト ボックス 91"/>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類似団体と同程度の数値であるが、今後も必要最小限の管理経費等を見極め経費節減に努める。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50800</xdr:rowOff>
    </xdr:from>
    <xdr:to>
      <xdr:col>24</xdr:col>
      <xdr:colOff>31750</xdr:colOff>
      <xdr:row>17</xdr:row>
      <xdr:rowOff>1270</xdr:rowOff>
    </xdr:to>
    <xdr:cxnSp macro="">
      <xdr:nvCxnSpPr>
        <xdr:cNvPr id="125" name="直線コネクタ 124"/>
        <xdr:cNvCxnSpPr/>
      </xdr:nvCxnSpPr>
      <xdr:spPr>
        <a:xfrm>
          <a:off x="15671800" y="27940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27940</xdr:rowOff>
    </xdr:from>
    <xdr:to>
      <xdr:col>22</xdr:col>
      <xdr:colOff>565150</xdr:colOff>
      <xdr:row>16</xdr:row>
      <xdr:rowOff>50800</xdr:rowOff>
    </xdr:to>
    <xdr:cxnSp macro="">
      <xdr:nvCxnSpPr>
        <xdr:cNvPr id="128" name="直線コネクタ 127"/>
        <xdr:cNvCxnSpPr/>
      </xdr:nvCxnSpPr>
      <xdr:spPr>
        <a:xfrm>
          <a:off x="14782800" y="2771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27940</xdr:rowOff>
    </xdr:from>
    <xdr:to>
      <xdr:col>21</xdr:col>
      <xdr:colOff>361950</xdr:colOff>
      <xdr:row>16</xdr:row>
      <xdr:rowOff>111760</xdr:rowOff>
    </xdr:to>
    <xdr:cxnSp macro="">
      <xdr:nvCxnSpPr>
        <xdr:cNvPr id="131" name="直線コネクタ 130"/>
        <xdr:cNvCxnSpPr/>
      </xdr:nvCxnSpPr>
      <xdr:spPr>
        <a:xfrm flipV="1">
          <a:off x="13893800" y="2771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50800</xdr:rowOff>
    </xdr:from>
    <xdr:to>
      <xdr:col>20</xdr:col>
      <xdr:colOff>158750</xdr:colOff>
      <xdr:row>16</xdr:row>
      <xdr:rowOff>111760</xdr:rowOff>
    </xdr:to>
    <xdr:cxnSp macro="">
      <xdr:nvCxnSpPr>
        <xdr:cNvPr id="134" name="直線コネクタ 133"/>
        <xdr:cNvCxnSpPr/>
      </xdr:nvCxnSpPr>
      <xdr:spPr>
        <a:xfrm>
          <a:off x="13004800" y="2794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44" name="円/楕円 143"/>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93997</xdr:rowOff>
    </xdr:from>
    <xdr:ext cx="762000" cy="259045"/>
    <xdr:sp macro="" textlink="">
      <xdr:nvSpPr>
        <xdr:cNvPr id="145" name="物件費該当値テキスト"/>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0</xdr:rowOff>
    </xdr:from>
    <xdr:to>
      <xdr:col>22</xdr:col>
      <xdr:colOff>615950</xdr:colOff>
      <xdr:row>16</xdr:row>
      <xdr:rowOff>101600</xdr:rowOff>
    </xdr:to>
    <xdr:sp macro="" textlink="">
      <xdr:nvSpPr>
        <xdr:cNvPr id="146" name="円/楕円 145"/>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47" name="テキスト ボックス 146"/>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148590</xdr:rowOff>
    </xdr:from>
    <xdr:to>
      <xdr:col>21</xdr:col>
      <xdr:colOff>412750</xdr:colOff>
      <xdr:row>16</xdr:row>
      <xdr:rowOff>78740</xdr:rowOff>
    </xdr:to>
    <xdr:sp macro="" textlink="">
      <xdr:nvSpPr>
        <xdr:cNvPr id="148" name="円/楕円 147"/>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88917</xdr:rowOff>
    </xdr:from>
    <xdr:ext cx="762000" cy="259045"/>
    <xdr:sp macro="" textlink="">
      <xdr:nvSpPr>
        <xdr:cNvPr id="149" name="テキスト ボックス 148"/>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60960</xdr:rowOff>
    </xdr:from>
    <xdr:to>
      <xdr:col>20</xdr:col>
      <xdr:colOff>209550</xdr:colOff>
      <xdr:row>16</xdr:row>
      <xdr:rowOff>162560</xdr:rowOff>
    </xdr:to>
    <xdr:sp macro="" textlink="">
      <xdr:nvSpPr>
        <xdr:cNvPr id="150" name="円/楕円 149"/>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147337</xdr:rowOff>
    </xdr:from>
    <xdr:ext cx="762000" cy="259045"/>
    <xdr:sp macro="" textlink="">
      <xdr:nvSpPr>
        <xdr:cNvPr id="151" name="テキスト ボックス 150"/>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52" name="円/楕円 151"/>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53" name="テキスト ボックス 152"/>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全般的に福祉施策支援対象者が少ないことが類似団体平均値を下回る要因だと思われる。</a:t>
          </a:r>
          <a:endParaRPr kumimoji="1" lang="en-US" altLang="ja-JP" sz="1300">
            <a:latin typeface="ＭＳ Ｐゴシック"/>
          </a:endParaRPr>
        </a:p>
        <a:p>
          <a:r>
            <a:rPr kumimoji="1" lang="ja-JP" altLang="en-US" sz="1300">
              <a:latin typeface="ＭＳ Ｐゴシック"/>
            </a:rPr>
            <a:t>　しかし、町内に障害者施設があることから、居住地特例制度の見直しがあった場合には、数値悪化が懸念される。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86178</xdr:rowOff>
    </xdr:from>
    <xdr:to>
      <xdr:col>7</xdr:col>
      <xdr:colOff>15875</xdr:colOff>
      <xdr:row>53</xdr:row>
      <xdr:rowOff>102507</xdr:rowOff>
    </xdr:to>
    <xdr:cxnSp macro="">
      <xdr:nvCxnSpPr>
        <xdr:cNvPr id="187" name="直線コネクタ 186"/>
        <xdr:cNvCxnSpPr/>
      </xdr:nvCxnSpPr>
      <xdr:spPr>
        <a:xfrm flipV="1">
          <a:off x="3987800" y="91730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86178</xdr:rowOff>
    </xdr:from>
    <xdr:to>
      <xdr:col>5</xdr:col>
      <xdr:colOff>549275</xdr:colOff>
      <xdr:row>53</xdr:row>
      <xdr:rowOff>102507</xdr:rowOff>
    </xdr:to>
    <xdr:cxnSp macro="">
      <xdr:nvCxnSpPr>
        <xdr:cNvPr id="190" name="直線コネクタ 189"/>
        <xdr:cNvCxnSpPr/>
      </xdr:nvCxnSpPr>
      <xdr:spPr>
        <a:xfrm>
          <a:off x="3098800" y="9173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2" name="テキスト ボックス 191"/>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86178</xdr:rowOff>
    </xdr:to>
    <xdr:cxnSp macro="">
      <xdr:nvCxnSpPr>
        <xdr:cNvPr id="193" name="直線コネクタ 192"/>
        <xdr:cNvCxnSpPr/>
      </xdr:nvCxnSpPr>
      <xdr:spPr>
        <a:xfrm>
          <a:off x="2209800" y="9156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69850</xdr:rowOff>
    </xdr:to>
    <xdr:cxnSp macro="">
      <xdr:nvCxnSpPr>
        <xdr:cNvPr id="196" name="直線コネクタ 195"/>
        <xdr:cNvCxnSpPr/>
      </xdr:nvCxnSpPr>
      <xdr:spPr>
        <a:xfrm>
          <a:off x="1320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35378</xdr:rowOff>
    </xdr:from>
    <xdr:to>
      <xdr:col>7</xdr:col>
      <xdr:colOff>66675</xdr:colOff>
      <xdr:row>53</xdr:row>
      <xdr:rowOff>136978</xdr:rowOff>
    </xdr:to>
    <xdr:sp macro="" textlink="">
      <xdr:nvSpPr>
        <xdr:cNvPr id="206" name="円/楕円 205"/>
        <xdr:cNvSpPr/>
      </xdr:nvSpPr>
      <xdr:spPr>
        <a:xfrm>
          <a:off x="47752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115405</xdr:rowOff>
    </xdr:from>
    <xdr:ext cx="762000" cy="259045"/>
    <xdr:sp macro="" textlink="">
      <xdr:nvSpPr>
        <xdr:cNvPr id="207" name="扶助費該当値テキスト"/>
        <xdr:cNvSpPr txBox="1"/>
      </xdr:nvSpPr>
      <xdr:spPr>
        <a:xfrm>
          <a:off x="4914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51707</xdr:rowOff>
    </xdr:from>
    <xdr:to>
      <xdr:col>5</xdr:col>
      <xdr:colOff>600075</xdr:colOff>
      <xdr:row>53</xdr:row>
      <xdr:rowOff>153307</xdr:rowOff>
    </xdr:to>
    <xdr:sp macro="" textlink="">
      <xdr:nvSpPr>
        <xdr:cNvPr id="208" name="円/楕円 207"/>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163484</xdr:rowOff>
    </xdr:from>
    <xdr:ext cx="736600" cy="259045"/>
    <xdr:sp macro="" textlink="">
      <xdr:nvSpPr>
        <xdr:cNvPr id="209" name="テキスト ボックス 208"/>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35378</xdr:rowOff>
    </xdr:from>
    <xdr:to>
      <xdr:col>4</xdr:col>
      <xdr:colOff>396875</xdr:colOff>
      <xdr:row>53</xdr:row>
      <xdr:rowOff>136978</xdr:rowOff>
    </xdr:to>
    <xdr:sp macro="" textlink="">
      <xdr:nvSpPr>
        <xdr:cNvPr id="210" name="円/楕円 209"/>
        <xdr:cNvSpPr/>
      </xdr:nvSpPr>
      <xdr:spPr>
        <a:xfrm>
          <a:off x="3048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147155</xdr:rowOff>
    </xdr:from>
    <xdr:ext cx="762000" cy="259045"/>
    <xdr:sp macro="" textlink="">
      <xdr:nvSpPr>
        <xdr:cNvPr id="211" name="テキスト ボックス 210"/>
        <xdr:cNvSpPr txBox="1"/>
      </xdr:nvSpPr>
      <xdr:spPr>
        <a:xfrm>
          <a:off x="2717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2" name="円/楕円 211"/>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13" name="テキスト ボックス 212"/>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4" name="円/楕円 213"/>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5" name="テキスト ボックス 214"/>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積雪地域特有の除雪経費については、各年の降雪量に左右されることから、降雪状況により大幅な増減が想定される。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42418</xdr:rowOff>
    </xdr:from>
    <xdr:to>
      <xdr:col>24</xdr:col>
      <xdr:colOff>31750</xdr:colOff>
      <xdr:row>55</xdr:row>
      <xdr:rowOff>74422</xdr:rowOff>
    </xdr:to>
    <xdr:cxnSp macro="">
      <xdr:nvCxnSpPr>
        <xdr:cNvPr id="245" name="直線コネクタ 244"/>
        <xdr:cNvCxnSpPr/>
      </xdr:nvCxnSpPr>
      <xdr:spPr>
        <a:xfrm>
          <a:off x="15671800" y="94721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33274</xdr:rowOff>
    </xdr:from>
    <xdr:to>
      <xdr:col>22</xdr:col>
      <xdr:colOff>565150</xdr:colOff>
      <xdr:row>55</xdr:row>
      <xdr:rowOff>42418</xdr:rowOff>
    </xdr:to>
    <xdr:cxnSp macro="">
      <xdr:nvCxnSpPr>
        <xdr:cNvPr id="248" name="直線コネクタ 247"/>
        <xdr:cNvCxnSpPr/>
      </xdr:nvCxnSpPr>
      <xdr:spPr>
        <a:xfrm>
          <a:off x="14782800" y="94630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33274</xdr:rowOff>
    </xdr:from>
    <xdr:to>
      <xdr:col>21</xdr:col>
      <xdr:colOff>361950</xdr:colOff>
      <xdr:row>55</xdr:row>
      <xdr:rowOff>78994</xdr:rowOff>
    </xdr:to>
    <xdr:cxnSp macro="">
      <xdr:nvCxnSpPr>
        <xdr:cNvPr id="251" name="直線コネクタ 250"/>
        <xdr:cNvCxnSpPr/>
      </xdr:nvCxnSpPr>
      <xdr:spPr>
        <a:xfrm flipV="1">
          <a:off x="13893800" y="94630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56134</xdr:rowOff>
    </xdr:from>
    <xdr:to>
      <xdr:col>20</xdr:col>
      <xdr:colOff>158750</xdr:colOff>
      <xdr:row>55</xdr:row>
      <xdr:rowOff>78994</xdr:rowOff>
    </xdr:to>
    <xdr:cxnSp macro="">
      <xdr:nvCxnSpPr>
        <xdr:cNvPr id="254" name="直線コネクタ 253"/>
        <xdr:cNvCxnSpPr/>
      </xdr:nvCxnSpPr>
      <xdr:spPr>
        <a:xfrm>
          <a:off x="13004800" y="94858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57421</xdr:rowOff>
    </xdr:from>
    <xdr:ext cx="762000" cy="259045"/>
    <xdr:sp macro="" textlink="">
      <xdr:nvSpPr>
        <xdr:cNvPr id="256" name="テキスト ボックス 255"/>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29989</xdr:rowOff>
    </xdr:from>
    <xdr:ext cx="762000" cy="259045"/>
    <xdr:sp macro="" textlink="">
      <xdr:nvSpPr>
        <xdr:cNvPr id="258" name="テキスト ボックス 257"/>
        <xdr:cNvSpPr txBox="1"/>
      </xdr:nvSpPr>
      <xdr:spPr>
        <a:xfrm>
          <a:off x="12623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23622</xdr:rowOff>
    </xdr:from>
    <xdr:to>
      <xdr:col>24</xdr:col>
      <xdr:colOff>82550</xdr:colOff>
      <xdr:row>55</xdr:row>
      <xdr:rowOff>125222</xdr:rowOff>
    </xdr:to>
    <xdr:sp macro="" textlink="">
      <xdr:nvSpPr>
        <xdr:cNvPr id="264" name="円/楕円 263"/>
        <xdr:cNvSpPr/>
      </xdr:nvSpPr>
      <xdr:spPr>
        <a:xfrm>
          <a:off x="164592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40149</xdr:rowOff>
    </xdr:from>
    <xdr:ext cx="762000" cy="259045"/>
    <xdr:sp macro="" textlink="">
      <xdr:nvSpPr>
        <xdr:cNvPr id="265" name="その他該当値テキスト"/>
        <xdr:cNvSpPr txBox="1"/>
      </xdr:nvSpPr>
      <xdr:spPr>
        <a:xfrm>
          <a:off x="16598900" y="92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163068</xdr:rowOff>
    </xdr:from>
    <xdr:to>
      <xdr:col>22</xdr:col>
      <xdr:colOff>615950</xdr:colOff>
      <xdr:row>55</xdr:row>
      <xdr:rowOff>93218</xdr:rowOff>
    </xdr:to>
    <xdr:sp macro="" textlink="">
      <xdr:nvSpPr>
        <xdr:cNvPr id="266" name="円/楕円 265"/>
        <xdr:cNvSpPr/>
      </xdr:nvSpPr>
      <xdr:spPr>
        <a:xfrm>
          <a:off x="15621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103395</xdr:rowOff>
    </xdr:from>
    <xdr:ext cx="736600" cy="259045"/>
    <xdr:sp macro="" textlink="">
      <xdr:nvSpPr>
        <xdr:cNvPr id="267" name="テキスト ボックス 266"/>
        <xdr:cNvSpPr txBox="1"/>
      </xdr:nvSpPr>
      <xdr:spPr>
        <a:xfrm>
          <a:off x="15290800" y="919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153924</xdr:rowOff>
    </xdr:from>
    <xdr:to>
      <xdr:col>21</xdr:col>
      <xdr:colOff>412750</xdr:colOff>
      <xdr:row>55</xdr:row>
      <xdr:rowOff>84074</xdr:rowOff>
    </xdr:to>
    <xdr:sp macro="" textlink="">
      <xdr:nvSpPr>
        <xdr:cNvPr id="268" name="円/楕円 267"/>
        <xdr:cNvSpPr/>
      </xdr:nvSpPr>
      <xdr:spPr>
        <a:xfrm>
          <a:off x="147320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94251</xdr:rowOff>
    </xdr:from>
    <xdr:ext cx="762000" cy="259045"/>
    <xdr:sp macro="" textlink="">
      <xdr:nvSpPr>
        <xdr:cNvPr id="269" name="テキスト ボックス 268"/>
        <xdr:cNvSpPr txBox="1"/>
      </xdr:nvSpPr>
      <xdr:spPr>
        <a:xfrm>
          <a:off x="14401800" y="91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28194</xdr:rowOff>
    </xdr:from>
    <xdr:to>
      <xdr:col>20</xdr:col>
      <xdr:colOff>209550</xdr:colOff>
      <xdr:row>55</xdr:row>
      <xdr:rowOff>129794</xdr:rowOff>
    </xdr:to>
    <xdr:sp macro="" textlink="">
      <xdr:nvSpPr>
        <xdr:cNvPr id="270" name="円/楕円 269"/>
        <xdr:cNvSpPr/>
      </xdr:nvSpPr>
      <xdr:spPr>
        <a:xfrm>
          <a:off x="13843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139971</xdr:rowOff>
    </xdr:from>
    <xdr:ext cx="762000" cy="259045"/>
    <xdr:sp macro="" textlink="">
      <xdr:nvSpPr>
        <xdr:cNvPr id="271" name="テキスト ボックス 270"/>
        <xdr:cNvSpPr txBox="1"/>
      </xdr:nvSpPr>
      <xdr:spPr>
        <a:xfrm>
          <a:off x="13512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5334</xdr:rowOff>
    </xdr:from>
    <xdr:to>
      <xdr:col>19</xdr:col>
      <xdr:colOff>6350</xdr:colOff>
      <xdr:row>55</xdr:row>
      <xdr:rowOff>106934</xdr:rowOff>
    </xdr:to>
    <xdr:sp macro="" textlink="">
      <xdr:nvSpPr>
        <xdr:cNvPr id="272" name="円/楕円 271"/>
        <xdr:cNvSpPr/>
      </xdr:nvSpPr>
      <xdr:spPr>
        <a:xfrm>
          <a:off x="12954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117111</xdr:rowOff>
    </xdr:from>
    <xdr:ext cx="762000" cy="259045"/>
    <xdr:sp macro="" textlink="">
      <xdr:nvSpPr>
        <xdr:cNvPr id="273" name="テキスト ボックス 272"/>
        <xdr:cNvSpPr txBox="1"/>
      </xdr:nvSpPr>
      <xdr:spPr>
        <a:xfrm>
          <a:off x="12623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月以降、町立病院の診療所化により補助費等の経常経費が削減され改善されている。</a:t>
          </a:r>
          <a:endParaRPr kumimoji="1" lang="en-US" altLang="ja-JP" sz="1300">
            <a:latin typeface="ＭＳ Ｐゴシック"/>
          </a:endParaRPr>
        </a:p>
        <a:p>
          <a:r>
            <a:rPr kumimoji="1" lang="ja-JP" altLang="en-US" sz="1300">
              <a:latin typeface="ＭＳ Ｐゴシック"/>
            </a:rPr>
            <a:t>　今後も類似団体を下回る数値になるよう引続き歳出の見直しに努める。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83566</xdr:rowOff>
    </xdr:from>
    <xdr:to>
      <xdr:col>24</xdr:col>
      <xdr:colOff>31750</xdr:colOff>
      <xdr:row>35</xdr:row>
      <xdr:rowOff>106426</xdr:rowOff>
    </xdr:to>
    <xdr:cxnSp macro="">
      <xdr:nvCxnSpPr>
        <xdr:cNvPr id="303" name="直線コネクタ 302"/>
        <xdr:cNvCxnSpPr/>
      </xdr:nvCxnSpPr>
      <xdr:spPr>
        <a:xfrm>
          <a:off x="15671800" y="60843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83566</xdr:rowOff>
    </xdr:from>
    <xdr:to>
      <xdr:col>22</xdr:col>
      <xdr:colOff>565150</xdr:colOff>
      <xdr:row>35</xdr:row>
      <xdr:rowOff>88138</xdr:rowOff>
    </xdr:to>
    <xdr:cxnSp macro="">
      <xdr:nvCxnSpPr>
        <xdr:cNvPr id="306" name="直線コネクタ 305"/>
        <xdr:cNvCxnSpPr/>
      </xdr:nvCxnSpPr>
      <xdr:spPr>
        <a:xfrm flipV="1">
          <a:off x="14782800" y="6084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88138</xdr:rowOff>
    </xdr:from>
    <xdr:to>
      <xdr:col>21</xdr:col>
      <xdr:colOff>361950</xdr:colOff>
      <xdr:row>36</xdr:row>
      <xdr:rowOff>90424</xdr:rowOff>
    </xdr:to>
    <xdr:cxnSp macro="">
      <xdr:nvCxnSpPr>
        <xdr:cNvPr id="309" name="直線コネクタ 308"/>
        <xdr:cNvCxnSpPr/>
      </xdr:nvCxnSpPr>
      <xdr:spPr>
        <a:xfrm flipV="1">
          <a:off x="13893800" y="608888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90424</xdr:rowOff>
    </xdr:from>
    <xdr:to>
      <xdr:col>20</xdr:col>
      <xdr:colOff>158750</xdr:colOff>
      <xdr:row>36</xdr:row>
      <xdr:rowOff>127000</xdr:rowOff>
    </xdr:to>
    <xdr:cxnSp macro="">
      <xdr:nvCxnSpPr>
        <xdr:cNvPr id="312" name="直線コネクタ 311"/>
        <xdr:cNvCxnSpPr/>
      </xdr:nvCxnSpPr>
      <xdr:spPr>
        <a:xfrm flipV="1">
          <a:off x="13004800" y="62626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16" name="テキスト ボックス 31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55626</xdr:rowOff>
    </xdr:from>
    <xdr:to>
      <xdr:col>24</xdr:col>
      <xdr:colOff>82550</xdr:colOff>
      <xdr:row>35</xdr:row>
      <xdr:rowOff>157226</xdr:rowOff>
    </xdr:to>
    <xdr:sp macro="" textlink="">
      <xdr:nvSpPr>
        <xdr:cNvPr id="322" name="円/楕円 321"/>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72153</xdr:rowOff>
    </xdr:from>
    <xdr:ext cx="762000" cy="259045"/>
    <xdr:sp macro="" textlink="">
      <xdr:nvSpPr>
        <xdr:cNvPr id="323" name="補助費等該当値テキスト"/>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32766</xdr:rowOff>
    </xdr:from>
    <xdr:to>
      <xdr:col>22</xdr:col>
      <xdr:colOff>615950</xdr:colOff>
      <xdr:row>35</xdr:row>
      <xdr:rowOff>134366</xdr:rowOff>
    </xdr:to>
    <xdr:sp macro="" textlink="">
      <xdr:nvSpPr>
        <xdr:cNvPr id="324" name="円/楕円 323"/>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144543</xdr:rowOff>
    </xdr:from>
    <xdr:ext cx="736600" cy="259045"/>
    <xdr:sp macro="" textlink="">
      <xdr:nvSpPr>
        <xdr:cNvPr id="325" name="テキスト ボックス 324"/>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37338</xdr:rowOff>
    </xdr:from>
    <xdr:to>
      <xdr:col>21</xdr:col>
      <xdr:colOff>412750</xdr:colOff>
      <xdr:row>35</xdr:row>
      <xdr:rowOff>138938</xdr:rowOff>
    </xdr:to>
    <xdr:sp macro="" textlink="">
      <xdr:nvSpPr>
        <xdr:cNvPr id="326" name="円/楕円 325"/>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149115</xdr:rowOff>
    </xdr:from>
    <xdr:ext cx="762000" cy="259045"/>
    <xdr:sp macro="" textlink="">
      <xdr:nvSpPr>
        <xdr:cNvPr id="327" name="テキスト ボックス 326"/>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39624</xdr:rowOff>
    </xdr:from>
    <xdr:to>
      <xdr:col>20</xdr:col>
      <xdr:colOff>209550</xdr:colOff>
      <xdr:row>36</xdr:row>
      <xdr:rowOff>141224</xdr:rowOff>
    </xdr:to>
    <xdr:sp macro="" textlink="">
      <xdr:nvSpPr>
        <xdr:cNvPr id="328" name="円/楕円 327"/>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151401</xdr:rowOff>
    </xdr:from>
    <xdr:ext cx="762000" cy="259045"/>
    <xdr:sp macro="" textlink="">
      <xdr:nvSpPr>
        <xdr:cNvPr id="329" name="テキスト ボックス 328"/>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0" name="円/楕円 329"/>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31" name="テキスト ボックス 330"/>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年度以降、大型の建設事業実施に係る地方債の元金償還が始まった。また、平成</a:t>
          </a:r>
          <a:r>
            <a:rPr kumimoji="1" lang="en-US" altLang="ja-JP" sz="1300">
              <a:latin typeface="ＭＳ Ｐゴシック"/>
            </a:rPr>
            <a:t>22</a:t>
          </a:r>
          <a:r>
            <a:rPr kumimoji="1" lang="ja-JP" altLang="en-US" sz="1300">
              <a:latin typeface="ＭＳ Ｐゴシック"/>
            </a:rPr>
            <a:t>年度に借入れた地方債の償還が平成</a:t>
          </a:r>
          <a:r>
            <a:rPr kumimoji="1" lang="en-US" altLang="ja-JP" sz="1300">
              <a:latin typeface="ＭＳ Ｐゴシック"/>
            </a:rPr>
            <a:t>27</a:t>
          </a:r>
          <a:r>
            <a:rPr kumimoji="1" lang="ja-JP" altLang="en-US" sz="1300">
              <a:latin typeface="ＭＳ Ｐゴシック"/>
            </a:rPr>
            <a:t>年度に完了することから、平成</a:t>
          </a:r>
          <a:r>
            <a:rPr kumimoji="1" lang="en-US" altLang="ja-JP" sz="1300">
              <a:latin typeface="ＭＳ Ｐゴシック"/>
            </a:rPr>
            <a:t>27</a:t>
          </a:r>
          <a:r>
            <a:rPr kumimoji="1" lang="ja-JP" altLang="en-US" sz="1300">
              <a:latin typeface="ＭＳ Ｐゴシック"/>
            </a:rPr>
            <a:t>年度が公債費のピークと見込んでいる。</a:t>
          </a:r>
          <a:endParaRPr kumimoji="1" lang="en-US" altLang="ja-JP" sz="1300">
            <a:latin typeface="ＭＳ Ｐゴシック"/>
          </a:endParaRPr>
        </a:p>
        <a:p>
          <a:r>
            <a:rPr kumimoji="1" lang="ja-JP" altLang="en-US" sz="1300">
              <a:latin typeface="ＭＳ Ｐゴシック"/>
            </a:rPr>
            <a:t>　しかしこれは、意図的に償還年数を圧縮したものであり、交付税算入となる有利な地方債が多く占めることにより、経常一般財源が確保できるため、それほど懸念すべき状況ではないと思われる。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92711</xdr:rowOff>
    </xdr:from>
    <xdr:to>
      <xdr:col>7</xdr:col>
      <xdr:colOff>15875</xdr:colOff>
      <xdr:row>80</xdr:row>
      <xdr:rowOff>43180</xdr:rowOff>
    </xdr:to>
    <xdr:cxnSp macro="">
      <xdr:nvCxnSpPr>
        <xdr:cNvPr id="363" name="直線コネクタ 362"/>
        <xdr:cNvCxnSpPr/>
      </xdr:nvCxnSpPr>
      <xdr:spPr>
        <a:xfrm>
          <a:off x="3987800" y="13637261"/>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64"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157480</xdr:rowOff>
    </xdr:from>
    <xdr:to>
      <xdr:col>5</xdr:col>
      <xdr:colOff>549275</xdr:colOff>
      <xdr:row>79</xdr:row>
      <xdr:rowOff>92711</xdr:rowOff>
    </xdr:to>
    <xdr:cxnSp macro="">
      <xdr:nvCxnSpPr>
        <xdr:cNvPr id="366" name="直線コネクタ 365"/>
        <xdr:cNvCxnSpPr/>
      </xdr:nvCxnSpPr>
      <xdr:spPr>
        <a:xfrm>
          <a:off x="3098800" y="135305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73677</xdr:rowOff>
    </xdr:from>
    <xdr:ext cx="736600" cy="259045"/>
    <xdr:sp macro="" textlink="">
      <xdr:nvSpPr>
        <xdr:cNvPr id="368" name="テキスト ボックス 367"/>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111761</xdr:rowOff>
    </xdr:from>
    <xdr:to>
      <xdr:col>4</xdr:col>
      <xdr:colOff>346075</xdr:colOff>
      <xdr:row>78</xdr:row>
      <xdr:rowOff>157480</xdr:rowOff>
    </xdr:to>
    <xdr:cxnSp macro="">
      <xdr:nvCxnSpPr>
        <xdr:cNvPr id="369" name="直線コネクタ 368"/>
        <xdr:cNvCxnSpPr/>
      </xdr:nvCxnSpPr>
      <xdr:spPr>
        <a:xfrm>
          <a:off x="2209800" y="134848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134620</xdr:rowOff>
    </xdr:from>
    <xdr:to>
      <xdr:col>3</xdr:col>
      <xdr:colOff>142875</xdr:colOff>
      <xdr:row>78</xdr:row>
      <xdr:rowOff>111761</xdr:rowOff>
    </xdr:to>
    <xdr:cxnSp macro="">
      <xdr:nvCxnSpPr>
        <xdr:cNvPr id="372" name="直線コネクタ 371"/>
        <xdr:cNvCxnSpPr/>
      </xdr:nvCxnSpPr>
      <xdr:spPr>
        <a:xfrm>
          <a:off x="1320800" y="13164820"/>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76" name="テキスト ボックス 375"/>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163830</xdr:rowOff>
    </xdr:from>
    <xdr:to>
      <xdr:col>7</xdr:col>
      <xdr:colOff>66675</xdr:colOff>
      <xdr:row>80</xdr:row>
      <xdr:rowOff>93980</xdr:rowOff>
    </xdr:to>
    <xdr:sp macro="" textlink="">
      <xdr:nvSpPr>
        <xdr:cNvPr id="382" name="円/楕円 381"/>
        <xdr:cNvSpPr/>
      </xdr:nvSpPr>
      <xdr:spPr>
        <a:xfrm>
          <a:off x="47752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135907</xdr:rowOff>
    </xdr:from>
    <xdr:ext cx="762000" cy="259045"/>
    <xdr:sp macro="" textlink="">
      <xdr:nvSpPr>
        <xdr:cNvPr id="383" name="公債費該当値テキスト"/>
        <xdr:cNvSpPr txBox="1"/>
      </xdr:nvSpPr>
      <xdr:spPr>
        <a:xfrm>
          <a:off x="49149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41911</xdr:rowOff>
    </xdr:from>
    <xdr:to>
      <xdr:col>5</xdr:col>
      <xdr:colOff>600075</xdr:colOff>
      <xdr:row>79</xdr:row>
      <xdr:rowOff>143511</xdr:rowOff>
    </xdr:to>
    <xdr:sp macro="" textlink="">
      <xdr:nvSpPr>
        <xdr:cNvPr id="384" name="円/楕円 383"/>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128288</xdr:rowOff>
    </xdr:from>
    <xdr:ext cx="736600" cy="259045"/>
    <xdr:sp macro="" textlink="">
      <xdr:nvSpPr>
        <xdr:cNvPr id="385" name="テキスト ボックス 384"/>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106680</xdr:rowOff>
    </xdr:from>
    <xdr:to>
      <xdr:col>4</xdr:col>
      <xdr:colOff>396875</xdr:colOff>
      <xdr:row>79</xdr:row>
      <xdr:rowOff>36830</xdr:rowOff>
    </xdr:to>
    <xdr:sp macro="" textlink="">
      <xdr:nvSpPr>
        <xdr:cNvPr id="386" name="円/楕円 385"/>
        <xdr:cNvSpPr/>
      </xdr:nvSpPr>
      <xdr:spPr>
        <a:xfrm>
          <a:off x="3048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21607</xdr:rowOff>
    </xdr:from>
    <xdr:ext cx="762000" cy="259045"/>
    <xdr:sp macro="" textlink="">
      <xdr:nvSpPr>
        <xdr:cNvPr id="387" name="テキスト ボックス 386"/>
        <xdr:cNvSpPr txBox="1"/>
      </xdr:nvSpPr>
      <xdr:spPr>
        <a:xfrm>
          <a:off x="2717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60961</xdr:rowOff>
    </xdr:from>
    <xdr:to>
      <xdr:col>3</xdr:col>
      <xdr:colOff>193675</xdr:colOff>
      <xdr:row>78</xdr:row>
      <xdr:rowOff>162561</xdr:rowOff>
    </xdr:to>
    <xdr:sp macro="" textlink="">
      <xdr:nvSpPr>
        <xdr:cNvPr id="388" name="円/楕円 387"/>
        <xdr:cNvSpPr/>
      </xdr:nvSpPr>
      <xdr:spPr>
        <a:xfrm>
          <a:off x="2159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147338</xdr:rowOff>
    </xdr:from>
    <xdr:ext cx="762000" cy="259045"/>
    <xdr:sp macro="" textlink="">
      <xdr:nvSpPr>
        <xdr:cNvPr id="389" name="テキスト ボックス 388"/>
        <xdr:cNvSpPr txBox="1"/>
      </xdr:nvSpPr>
      <xdr:spPr>
        <a:xfrm>
          <a:off x="1828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90" name="円/楕円 389"/>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24147</xdr:rowOff>
    </xdr:from>
    <xdr:ext cx="762000" cy="259045"/>
    <xdr:sp macro="" textlink="">
      <xdr:nvSpPr>
        <xdr:cNvPr id="391" name="テキスト ボックス 390"/>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公債費が類似団体平均値を大きく上回るが、人件費、扶助費、補助費等及びその他については、類似団体平均値を下回る数値にある。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しかし、今後において普通交付税の交付額によって数値が大きく変動することから、引続き徹底した経常経費の見直しを図る。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171087</xdr:rowOff>
    </xdr:from>
    <xdr:to>
      <xdr:col>24</xdr:col>
      <xdr:colOff>31750</xdr:colOff>
      <xdr:row>74</xdr:row>
      <xdr:rowOff>100874</xdr:rowOff>
    </xdr:to>
    <xdr:cxnSp macro="">
      <xdr:nvCxnSpPr>
        <xdr:cNvPr id="426" name="直線コネクタ 425"/>
        <xdr:cNvCxnSpPr/>
      </xdr:nvCxnSpPr>
      <xdr:spPr>
        <a:xfrm>
          <a:off x="15671800" y="12686937"/>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100528</xdr:rowOff>
    </xdr:from>
    <xdr:ext cx="762000" cy="259045"/>
    <xdr:sp macro="" textlink="">
      <xdr:nvSpPr>
        <xdr:cNvPr id="427" name="公債費以外平均値テキスト"/>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171087</xdr:rowOff>
    </xdr:from>
    <xdr:to>
      <xdr:col>22</xdr:col>
      <xdr:colOff>565150</xdr:colOff>
      <xdr:row>74</xdr:row>
      <xdr:rowOff>2903</xdr:rowOff>
    </xdr:to>
    <xdr:cxnSp macro="">
      <xdr:nvCxnSpPr>
        <xdr:cNvPr id="429" name="直線コネクタ 428"/>
        <xdr:cNvCxnSpPr/>
      </xdr:nvCxnSpPr>
      <xdr:spPr>
        <a:xfrm flipV="1">
          <a:off x="14782800" y="126869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120122</xdr:rowOff>
    </xdr:from>
    <xdr:ext cx="736600" cy="259045"/>
    <xdr:sp macro="" textlink="">
      <xdr:nvSpPr>
        <xdr:cNvPr id="431" name="テキスト ボックス 430"/>
        <xdr:cNvSpPr txBox="1"/>
      </xdr:nvSpPr>
      <xdr:spPr>
        <a:xfrm>
          <a:off x="15290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2903</xdr:rowOff>
    </xdr:from>
    <xdr:to>
      <xdr:col>21</xdr:col>
      <xdr:colOff>361950</xdr:colOff>
      <xdr:row>75</xdr:row>
      <xdr:rowOff>66584</xdr:rowOff>
    </xdr:to>
    <xdr:cxnSp macro="">
      <xdr:nvCxnSpPr>
        <xdr:cNvPr id="432" name="直線コネクタ 431"/>
        <xdr:cNvCxnSpPr/>
      </xdr:nvCxnSpPr>
      <xdr:spPr>
        <a:xfrm flipV="1">
          <a:off x="13893800" y="12690203"/>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110326</xdr:rowOff>
    </xdr:from>
    <xdr:ext cx="762000" cy="259045"/>
    <xdr:sp macro="" textlink="">
      <xdr:nvSpPr>
        <xdr:cNvPr id="434" name="テキスト ボックス 433"/>
        <xdr:cNvSpPr txBox="1"/>
      </xdr:nvSpPr>
      <xdr:spPr>
        <a:xfrm>
          <a:off x="14401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4535</xdr:rowOff>
    </xdr:from>
    <xdr:to>
      <xdr:col>20</xdr:col>
      <xdr:colOff>158750</xdr:colOff>
      <xdr:row>75</xdr:row>
      <xdr:rowOff>66584</xdr:rowOff>
    </xdr:to>
    <xdr:cxnSp macro="">
      <xdr:nvCxnSpPr>
        <xdr:cNvPr id="435" name="直線コネクタ 434"/>
        <xdr:cNvCxnSpPr/>
      </xdr:nvCxnSpPr>
      <xdr:spPr>
        <a:xfrm>
          <a:off x="13004800" y="1286328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37" name="テキスト ボックス 436"/>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5822</xdr:rowOff>
    </xdr:from>
    <xdr:ext cx="762000" cy="259045"/>
    <xdr:sp macro="" textlink="">
      <xdr:nvSpPr>
        <xdr:cNvPr id="439" name="テキスト ボックス 438"/>
        <xdr:cNvSpPr txBox="1"/>
      </xdr:nvSpPr>
      <xdr:spPr>
        <a:xfrm>
          <a:off x="12623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50074</xdr:rowOff>
    </xdr:from>
    <xdr:to>
      <xdr:col>24</xdr:col>
      <xdr:colOff>82550</xdr:colOff>
      <xdr:row>74</xdr:row>
      <xdr:rowOff>151674</xdr:rowOff>
    </xdr:to>
    <xdr:sp macro="" textlink="">
      <xdr:nvSpPr>
        <xdr:cNvPr id="445" name="円/楕円 444"/>
        <xdr:cNvSpPr/>
      </xdr:nvSpPr>
      <xdr:spPr>
        <a:xfrm>
          <a:off x="16459200" y="127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66601</xdr:rowOff>
    </xdr:from>
    <xdr:ext cx="762000" cy="259045"/>
    <xdr:sp macro="" textlink="">
      <xdr:nvSpPr>
        <xdr:cNvPr id="446" name="公債費以外該当値テキスト"/>
        <xdr:cNvSpPr txBox="1"/>
      </xdr:nvSpPr>
      <xdr:spPr>
        <a:xfrm>
          <a:off x="16598900" y="1258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120287</xdr:rowOff>
    </xdr:from>
    <xdr:to>
      <xdr:col>22</xdr:col>
      <xdr:colOff>615950</xdr:colOff>
      <xdr:row>74</xdr:row>
      <xdr:rowOff>50437</xdr:rowOff>
    </xdr:to>
    <xdr:sp macro="" textlink="">
      <xdr:nvSpPr>
        <xdr:cNvPr id="447" name="円/楕円 446"/>
        <xdr:cNvSpPr/>
      </xdr:nvSpPr>
      <xdr:spPr>
        <a:xfrm>
          <a:off x="15621000" y="1263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60614</xdr:rowOff>
    </xdr:from>
    <xdr:ext cx="736600" cy="259045"/>
    <xdr:sp macro="" textlink="">
      <xdr:nvSpPr>
        <xdr:cNvPr id="448" name="テキスト ボックス 447"/>
        <xdr:cNvSpPr txBox="1"/>
      </xdr:nvSpPr>
      <xdr:spPr>
        <a:xfrm>
          <a:off x="15290800" y="1240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123553</xdr:rowOff>
    </xdr:from>
    <xdr:to>
      <xdr:col>21</xdr:col>
      <xdr:colOff>412750</xdr:colOff>
      <xdr:row>74</xdr:row>
      <xdr:rowOff>53703</xdr:rowOff>
    </xdr:to>
    <xdr:sp macro="" textlink="">
      <xdr:nvSpPr>
        <xdr:cNvPr id="449" name="円/楕円 448"/>
        <xdr:cNvSpPr/>
      </xdr:nvSpPr>
      <xdr:spPr>
        <a:xfrm>
          <a:off x="14732000" y="1263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63880</xdr:rowOff>
    </xdr:from>
    <xdr:ext cx="762000" cy="259045"/>
    <xdr:sp macro="" textlink="">
      <xdr:nvSpPr>
        <xdr:cNvPr id="450" name="テキスト ボックス 449"/>
        <xdr:cNvSpPr txBox="1"/>
      </xdr:nvSpPr>
      <xdr:spPr>
        <a:xfrm>
          <a:off x="14401800" y="1240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15784</xdr:rowOff>
    </xdr:from>
    <xdr:to>
      <xdr:col>20</xdr:col>
      <xdr:colOff>209550</xdr:colOff>
      <xdr:row>75</xdr:row>
      <xdr:rowOff>117384</xdr:rowOff>
    </xdr:to>
    <xdr:sp macro="" textlink="">
      <xdr:nvSpPr>
        <xdr:cNvPr id="451" name="円/楕円 450"/>
        <xdr:cNvSpPr/>
      </xdr:nvSpPr>
      <xdr:spPr>
        <a:xfrm>
          <a:off x="13843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127561</xdr:rowOff>
    </xdr:from>
    <xdr:ext cx="762000" cy="259045"/>
    <xdr:sp macro="" textlink="">
      <xdr:nvSpPr>
        <xdr:cNvPr id="452" name="テキスト ボックス 451"/>
        <xdr:cNvSpPr txBox="1"/>
      </xdr:nvSpPr>
      <xdr:spPr>
        <a:xfrm>
          <a:off x="13512800" y="1264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125185</xdr:rowOff>
    </xdr:from>
    <xdr:to>
      <xdr:col>19</xdr:col>
      <xdr:colOff>6350</xdr:colOff>
      <xdr:row>75</xdr:row>
      <xdr:rowOff>55335</xdr:rowOff>
    </xdr:to>
    <xdr:sp macro="" textlink="">
      <xdr:nvSpPr>
        <xdr:cNvPr id="453" name="円/楕円 452"/>
        <xdr:cNvSpPr/>
      </xdr:nvSpPr>
      <xdr:spPr>
        <a:xfrm>
          <a:off x="129540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65512</xdr:rowOff>
    </xdr:from>
    <xdr:ext cx="762000" cy="259045"/>
    <xdr:sp macro="" textlink="">
      <xdr:nvSpPr>
        <xdr:cNvPr id="454" name="テキスト ボックス 453"/>
        <xdr:cNvSpPr txBox="1"/>
      </xdr:nvSpPr>
      <xdr:spPr>
        <a:xfrm>
          <a:off x="12623800" y="1258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北海道幌延町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10239</xdr:rowOff>
    </xdr:from>
    <xdr:to>
      <xdr:col>4</xdr:col>
      <xdr:colOff>1117600</xdr:colOff>
      <xdr:row>15</xdr:row>
      <xdr:rowOff>24730</xdr:rowOff>
    </xdr:to>
    <xdr:cxnSp macro="">
      <xdr:nvCxnSpPr>
        <xdr:cNvPr id="47" name="直線コネクタ 46"/>
        <xdr:cNvCxnSpPr/>
      </xdr:nvCxnSpPr>
      <xdr:spPr bwMode="auto">
        <a:xfrm flipV="1">
          <a:off x="5003800" y="2629614"/>
          <a:ext cx="647700" cy="14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79914</xdr:rowOff>
    </xdr:from>
    <xdr:ext cx="762000" cy="259045"/>
    <xdr:sp macro="" textlink="">
      <xdr:nvSpPr>
        <xdr:cNvPr id="48" name="人口1人当たり決算額の推移平均値テキスト130"/>
        <xdr:cNvSpPr txBox="1"/>
      </xdr:nvSpPr>
      <xdr:spPr>
        <a:xfrm>
          <a:off x="5740400" y="287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24730</xdr:rowOff>
    </xdr:from>
    <xdr:to>
      <xdr:col>4</xdr:col>
      <xdr:colOff>469900</xdr:colOff>
      <xdr:row>15</xdr:row>
      <xdr:rowOff>31336</xdr:rowOff>
    </xdr:to>
    <xdr:cxnSp macro="">
      <xdr:nvCxnSpPr>
        <xdr:cNvPr id="50" name="直線コネクタ 49"/>
        <xdr:cNvCxnSpPr/>
      </xdr:nvCxnSpPr>
      <xdr:spPr bwMode="auto">
        <a:xfrm flipV="1">
          <a:off x="4305300" y="2644105"/>
          <a:ext cx="698500" cy="6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31336</xdr:rowOff>
    </xdr:from>
    <xdr:to>
      <xdr:col>3</xdr:col>
      <xdr:colOff>904875</xdr:colOff>
      <xdr:row>15</xdr:row>
      <xdr:rowOff>131305</xdr:rowOff>
    </xdr:to>
    <xdr:cxnSp macro="">
      <xdr:nvCxnSpPr>
        <xdr:cNvPr id="53" name="直線コネクタ 52"/>
        <xdr:cNvCxnSpPr/>
      </xdr:nvCxnSpPr>
      <xdr:spPr bwMode="auto">
        <a:xfrm flipV="1">
          <a:off x="3606800" y="2650711"/>
          <a:ext cx="698500" cy="99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21950</xdr:rowOff>
    </xdr:from>
    <xdr:to>
      <xdr:col>3</xdr:col>
      <xdr:colOff>206375</xdr:colOff>
      <xdr:row>15</xdr:row>
      <xdr:rowOff>131305</xdr:rowOff>
    </xdr:to>
    <xdr:cxnSp macro="">
      <xdr:nvCxnSpPr>
        <xdr:cNvPr id="56" name="直線コネクタ 55"/>
        <xdr:cNvCxnSpPr/>
      </xdr:nvCxnSpPr>
      <xdr:spPr bwMode="auto">
        <a:xfrm>
          <a:off x="2908300" y="2641325"/>
          <a:ext cx="698500" cy="109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57884</xdr:rowOff>
    </xdr:from>
    <xdr:ext cx="762000" cy="259045"/>
    <xdr:sp macro="" textlink="">
      <xdr:nvSpPr>
        <xdr:cNvPr id="60" name="テキスト ボックス 59"/>
        <xdr:cNvSpPr txBox="1"/>
      </xdr:nvSpPr>
      <xdr:spPr>
        <a:xfrm>
          <a:off x="2527300" y="30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130889</xdr:rowOff>
    </xdr:from>
    <xdr:to>
      <xdr:col>5</xdr:col>
      <xdr:colOff>34925</xdr:colOff>
      <xdr:row>15</xdr:row>
      <xdr:rowOff>61039</xdr:rowOff>
    </xdr:to>
    <xdr:sp macro="" textlink="">
      <xdr:nvSpPr>
        <xdr:cNvPr id="66" name="円/楕円 65"/>
        <xdr:cNvSpPr/>
      </xdr:nvSpPr>
      <xdr:spPr bwMode="auto">
        <a:xfrm>
          <a:off x="5600700" y="2578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147416</xdr:rowOff>
    </xdr:from>
    <xdr:ext cx="762000" cy="259045"/>
    <xdr:sp macro="" textlink="">
      <xdr:nvSpPr>
        <xdr:cNvPr id="67" name="人口1人当たり決算額の推移該当値テキスト130"/>
        <xdr:cNvSpPr txBox="1"/>
      </xdr:nvSpPr>
      <xdr:spPr>
        <a:xfrm>
          <a:off x="5740400" y="24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371,910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145380</xdr:rowOff>
    </xdr:from>
    <xdr:to>
      <xdr:col>4</xdr:col>
      <xdr:colOff>520700</xdr:colOff>
      <xdr:row>15</xdr:row>
      <xdr:rowOff>75530</xdr:rowOff>
    </xdr:to>
    <xdr:sp macro="" textlink="">
      <xdr:nvSpPr>
        <xdr:cNvPr id="68" name="円/楕円 67"/>
        <xdr:cNvSpPr/>
      </xdr:nvSpPr>
      <xdr:spPr bwMode="auto">
        <a:xfrm>
          <a:off x="4953000" y="2593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85707</xdr:rowOff>
    </xdr:from>
    <xdr:ext cx="736600" cy="259045"/>
    <xdr:sp macro="" textlink="">
      <xdr:nvSpPr>
        <xdr:cNvPr id="69" name="テキスト ボックス 68"/>
        <xdr:cNvSpPr txBox="1"/>
      </xdr:nvSpPr>
      <xdr:spPr>
        <a:xfrm>
          <a:off x="4622800" y="2362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365,571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151986</xdr:rowOff>
    </xdr:from>
    <xdr:to>
      <xdr:col>3</xdr:col>
      <xdr:colOff>955675</xdr:colOff>
      <xdr:row>15</xdr:row>
      <xdr:rowOff>82136</xdr:rowOff>
    </xdr:to>
    <xdr:sp macro="" textlink="">
      <xdr:nvSpPr>
        <xdr:cNvPr id="70" name="円/楕円 69"/>
        <xdr:cNvSpPr/>
      </xdr:nvSpPr>
      <xdr:spPr bwMode="auto">
        <a:xfrm>
          <a:off x="4254500" y="2599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92313</xdr:rowOff>
    </xdr:from>
    <xdr:ext cx="762000" cy="259045"/>
    <xdr:sp macro="" textlink="">
      <xdr:nvSpPr>
        <xdr:cNvPr id="71" name="テキスト ボックス 70"/>
        <xdr:cNvSpPr txBox="1"/>
      </xdr:nvSpPr>
      <xdr:spPr>
        <a:xfrm>
          <a:off x="3924300" y="236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362,681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80505</xdr:rowOff>
    </xdr:from>
    <xdr:to>
      <xdr:col>3</xdr:col>
      <xdr:colOff>257175</xdr:colOff>
      <xdr:row>16</xdr:row>
      <xdr:rowOff>10655</xdr:rowOff>
    </xdr:to>
    <xdr:sp macro="" textlink="">
      <xdr:nvSpPr>
        <xdr:cNvPr id="72" name="円/楕円 71"/>
        <xdr:cNvSpPr/>
      </xdr:nvSpPr>
      <xdr:spPr bwMode="auto">
        <a:xfrm>
          <a:off x="3556000" y="2699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20832</xdr:rowOff>
    </xdr:from>
    <xdr:ext cx="762000" cy="259045"/>
    <xdr:sp macro="" textlink="">
      <xdr:nvSpPr>
        <xdr:cNvPr id="73" name="テキスト ボックス 72"/>
        <xdr:cNvSpPr txBox="1"/>
      </xdr:nvSpPr>
      <xdr:spPr>
        <a:xfrm>
          <a:off x="3225800" y="24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318,950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142600</xdr:rowOff>
    </xdr:from>
    <xdr:to>
      <xdr:col>2</xdr:col>
      <xdr:colOff>692150</xdr:colOff>
      <xdr:row>15</xdr:row>
      <xdr:rowOff>72750</xdr:rowOff>
    </xdr:to>
    <xdr:sp macro="" textlink="">
      <xdr:nvSpPr>
        <xdr:cNvPr id="74" name="円/楕円 73"/>
        <xdr:cNvSpPr/>
      </xdr:nvSpPr>
      <xdr:spPr bwMode="auto">
        <a:xfrm>
          <a:off x="2857500" y="2590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82927</xdr:rowOff>
    </xdr:from>
    <xdr:ext cx="762000" cy="259045"/>
    <xdr:sp macro="" textlink="">
      <xdr:nvSpPr>
        <xdr:cNvPr id="75" name="テキスト ボックス 74"/>
        <xdr:cNvSpPr txBox="1"/>
      </xdr:nvSpPr>
      <xdr:spPr>
        <a:xfrm>
          <a:off x="2527300" y="235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366,787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10223</xdr:rowOff>
    </xdr:from>
    <xdr:to>
      <xdr:col>4</xdr:col>
      <xdr:colOff>1117600</xdr:colOff>
      <xdr:row>34</xdr:row>
      <xdr:rowOff>15847</xdr:rowOff>
    </xdr:to>
    <xdr:cxnSp macro="">
      <xdr:nvCxnSpPr>
        <xdr:cNvPr id="108" name="直線コネクタ 107"/>
        <xdr:cNvCxnSpPr/>
      </xdr:nvCxnSpPr>
      <xdr:spPr bwMode="auto">
        <a:xfrm>
          <a:off x="5003800" y="6277673"/>
          <a:ext cx="647700" cy="5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139542</xdr:rowOff>
    </xdr:from>
    <xdr:ext cx="762000" cy="259045"/>
    <xdr:sp macro="" textlink="">
      <xdr:nvSpPr>
        <xdr:cNvPr id="109" name="人口1人当たり決算額の推移平均値テキスト445"/>
        <xdr:cNvSpPr txBox="1"/>
      </xdr:nvSpPr>
      <xdr:spPr>
        <a:xfrm>
          <a:off x="5740400" y="674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342524</xdr:rowOff>
    </xdr:from>
    <xdr:to>
      <xdr:col>4</xdr:col>
      <xdr:colOff>469900</xdr:colOff>
      <xdr:row>34</xdr:row>
      <xdr:rowOff>10223</xdr:rowOff>
    </xdr:to>
    <xdr:cxnSp macro="">
      <xdr:nvCxnSpPr>
        <xdr:cNvPr id="111" name="直線コネクタ 110"/>
        <xdr:cNvCxnSpPr/>
      </xdr:nvCxnSpPr>
      <xdr:spPr bwMode="auto">
        <a:xfrm>
          <a:off x="4305300" y="6267074"/>
          <a:ext cx="698500" cy="10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215064</xdr:rowOff>
    </xdr:from>
    <xdr:ext cx="736600" cy="259045"/>
    <xdr:sp macro="" textlink="">
      <xdr:nvSpPr>
        <xdr:cNvPr id="113" name="テキスト ボックス 112"/>
        <xdr:cNvSpPr txBox="1"/>
      </xdr:nvSpPr>
      <xdr:spPr>
        <a:xfrm>
          <a:off x="4622800" y="682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342524</xdr:rowOff>
    </xdr:from>
    <xdr:to>
      <xdr:col>3</xdr:col>
      <xdr:colOff>904875</xdr:colOff>
      <xdr:row>34</xdr:row>
      <xdr:rowOff>121422</xdr:rowOff>
    </xdr:to>
    <xdr:cxnSp macro="">
      <xdr:nvCxnSpPr>
        <xdr:cNvPr id="114" name="直線コネクタ 113"/>
        <xdr:cNvCxnSpPr/>
      </xdr:nvCxnSpPr>
      <xdr:spPr bwMode="auto">
        <a:xfrm flipV="1">
          <a:off x="3606800" y="6267074"/>
          <a:ext cx="698500" cy="121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198224</xdr:rowOff>
    </xdr:from>
    <xdr:ext cx="762000" cy="259045"/>
    <xdr:sp macro="" textlink="">
      <xdr:nvSpPr>
        <xdr:cNvPr id="116" name="テキスト ボックス 115"/>
        <xdr:cNvSpPr txBox="1"/>
      </xdr:nvSpPr>
      <xdr:spPr>
        <a:xfrm>
          <a:off x="39243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121422</xdr:rowOff>
    </xdr:from>
    <xdr:to>
      <xdr:col>3</xdr:col>
      <xdr:colOff>206375</xdr:colOff>
      <xdr:row>34</xdr:row>
      <xdr:rowOff>224094</xdr:rowOff>
    </xdr:to>
    <xdr:cxnSp macro="">
      <xdr:nvCxnSpPr>
        <xdr:cNvPr id="117" name="直線コネクタ 116"/>
        <xdr:cNvCxnSpPr/>
      </xdr:nvCxnSpPr>
      <xdr:spPr bwMode="auto">
        <a:xfrm flipV="1">
          <a:off x="2908300" y="6388872"/>
          <a:ext cx="698500" cy="102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149509</xdr:rowOff>
    </xdr:from>
    <xdr:ext cx="762000" cy="259045"/>
    <xdr:sp macro="" textlink="">
      <xdr:nvSpPr>
        <xdr:cNvPr id="119" name="テキスト ボックス 118"/>
        <xdr:cNvSpPr txBox="1"/>
      </xdr:nvSpPr>
      <xdr:spPr>
        <a:xfrm>
          <a:off x="32258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105534</xdr:rowOff>
    </xdr:from>
    <xdr:ext cx="762000" cy="259045"/>
    <xdr:sp macro="" textlink="">
      <xdr:nvSpPr>
        <xdr:cNvPr id="121" name="テキスト ボックス 120"/>
        <xdr:cNvSpPr txBox="1"/>
      </xdr:nvSpPr>
      <xdr:spPr>
        <a:xfrm>
          <a:off x="2527300" y="671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307947</xdr:rowOff>
    </xdr:from>
    <xdr:to>
      <xdr:col>5</xdr:col>
      <xdr:colOff>34925</xdr:colOff>
      <xdr:row>34</xdr:row>
      <xdr:rowOff>66647</xdr:rowOff>
    </xdr:to>
    <xdr:sp macro="" textlink="">
      <xdr:nvSpPr>
        <xdr:cNvPr id="127" name="円/楕円 126"/>
        <xdr:cNvSpPr/>
      </xdr:nvSpPr>
      <xdr:spPr bwMode="auto">
        <a:xfrm>
          <a:off x="5600700" y="6232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153024</xdr:rowOff>
    </xdr:from>
    <xdr:ext cx="762000" cy="259045"/>
    <xdr:sp macro="" textlink="">
      <xdr:nvSpPr>
        <xdr:cNvPr id="128" name="人口1人当たり決算額の推移該当値テキスト445"/>
        <xdr:cNvSpPr txBox="1"/>
      </xdr:nvSpPr>
      <xdr:spPr>
        <a:xfrm>
          <a:off x="5740400" y="6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117,087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302323</xdr:rowOff>
    </xdr:from>
    <xdr:to>
      <xdr:col>4</xdr:col>
      <xdr:colOff>520700</xdr:colOff>
      <xdr:row>34</xdr:row>
      <xdr:rowOff>61023</xdr:rowOff>
    </xdr:to>
    <xdr:sp macro="" textlink="">
      <xdr:nvSpPr>
        <xdr:cNvPr id="129" name="円/楕円 128"/>
        <xdr:cNvSpPr/>
      </xdr:nvSpPr>
      <xdr:spPr bwMode="auto">
        <a:xfrm>
          <a:off x="4953000" y="6226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71200</xdr:rowOff>
    </xdr:from>
    <xdr:ext cx="736600" cy="259045"/>
    <xdr:sp macro="" textlink="">
      <xdr:nvSpPr>
        <xdr:cNvPr id="130" name="テキスト ボックス 129"/>
        <xdr:cNvSpPr txBox="1"/>
      </xdr:nvSpPr>
      <xdr:spPr>
        <a:xfrm>
          <a:off x="4622800" y="5995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117,825</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291724</xdr:rowOff>
    </xdr:from>
    <xdr:to>
      <xdr:col>3</xdr:col>
      <xdr:colOff>955675</xdr:colOff>
      <xdr:row>34</xdr:row>
      <xdr:rowOff>50424</xdr:rowOff>
    </xdr:to>
    <xdr:sp macro="" textlink="">
      <xdr:nvSpPr>
        <xdr:cNvPr id="131" name="円/楕円 130"/>
        <xdr:cNvSpPr/>
      </xdr:nvSpPr>
      <xdr:spPr bwMode="auto">
        <a:xfrm>
          <a:off x="4254500" y="6216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60601</xdr:rowOff>
    </xdr:from>
    <xdr:ext cx="762000" cy="259045"/>
    <xdr:sp macro="" textlink="">
      <xdr:nvSpPr>
        <xdr:cNvPr id="132" name="テキスト ボックス 131"/>
        <xdr:cNvSpPr txBox="1"/>
      </xdr:nvSpPr>
      <xdr:spPr>
        <a:xfrm>
          <a:off x="3924300" y="5985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119,216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70622</xdr:rowOff>
    </xdr:from>
    <xdr:to>
      <xdr:col>3</xdr:col>
      <xdr:colOff>257175</xdr:colOff>
      <xdr:row>34</xdr:row>
      <xdr:rowOff>172222</xdr:rowOff>
    </xdr:to>
    <xdr:sp macro="" textlink="">
      <xdr:nvSpPr>
        <xdr:cNvPr id="133" name="円/楕円 132"/>
        <xdr:cNvSpPr/>
      </xdr:nvSpPr>
      <xdr:spPr bwMode="auto">
        <a:xfrm>
          <a:off x="3556000" y="6338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182399</xdr:rowOff>
    </xdr:from>
    <xdr:ext cx="762000" cy="259045"/>
    <xdr:sp macro="" textlink="">
      <xdr:nvSpPr>
        <xdr:cNvPr id="134" name="テキスト ボックス 133"/>
        <xdr:cNvSpPr txBox="1"/>
      </xdr:nvSpPr>
      <xdr:spPr>
        <a:xfrm>
          <a:off x="3225800" y="61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103,232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173294</xdr:rowOff>
    </xdr:from>
    <xdr:to>
      <xdr:col>2</xdr:col>
      <xdr:colOff>692150</xdr:colOff>
      <xdr:row>34</xdr:row>
      <xdr:rowOff>274894</xdr:rowOff>
    </xdr:to>
    <xdr:sp macro="" textlink="">
      <xdr:nvSpPr>
        <xdr:cNvPr id="135" name="円/楕円 134"/>
        <xdr:cNvSpPr/>
      </xdr:nvSpPr>
      <xdr:spPr bwMode="auto">
        <a:xfrm>
          <a:off x="2857500" y="6440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285071</xdr:rowOff>
    </xdr:from>
    <xdr:ext cx="762000" cy="259045"/>
    <xdr:sp macro="" textlink="">
      <xdr:nvSpPr>
        <xdr:cNvPr id="136" name="テキスト ボックス 135"/>
        <xdr:cNvSpPr txBox="1"/>
      </xdr:nvSpPr>
      <xdr:spPr>
        <a:xfrm>
          <a:off x="2527300" y="620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財調基金</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安定的な財政運営が図られていると思われる。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実質収支額</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標準財政規模の変動により増減している。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実質単年度収支額</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剰余金等の活用方法により大きく変動している。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各会計ともに実質赤字額が発生しておらず、健全な財政が維持されているものと思われる。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年度以前の黒字額の大きな構成要素は、法適用の病院事業会計のものであるが、これは資産形成を他会計で負担したものが損金処理されることにより剰余金等として内部留保されたものであり、平成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年度中の病院事業会計廃止（診療業務普通会計化）に伴い清算されたことから、平成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年度以降は大幅に比率が減少している。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しかしながら、赤字額を発生させるほど比率が落ち込む可能性はなく、今後も適切な費用と負担のバランスを図り、健全な財政運営に努める。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年度から大型建設事業の実施に係る地方債の元金償還が始まったため、大幅な分子増加となっており、平成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年度が公債費のピークと見込んでいる。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しかしこれは、意図的に償還年数を圧縮したものであり、交付税算入となる有利な地方債が多く占めることにより、経常一般財源が確保できるため、それほど懸念すべき状況ではないと思われる。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年度分の起債から最短償還年限で返済することによる効果で、年々将来負担額が減少させることができた。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今後も、将来に多額の負担を残すことのないよう基金残高とのバランスを図りながら、健全な財政運営に努める。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R11" sqref="R11:V1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5423688</v>
      </c>
      <c r="BO4" s="349"/>
      <c r="BP4" s="349"/>
      <c r="BQ4" s="349"/>
      <c r="BR4" s="349"/>
      <c r="BS4" s="349"/>
      <c r="BT4" s="349"/>
      <c r="BU4" s="350"/>
      <c r="BV4" s="348">
        <v>6097472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5.4</v>
      </c>
      <c r="CU4" s="355"/>
      <c r="CV4" s="355"/>
      <c r="CW4" s="355"/>
      <c r="CX4" s="355"/>
      <c r="CY4" s="355"/>
      <c r="CZ4" s="355"/>
      <c r="DA4" s="356"/>
      <c r="DB4" s="354">
        <v>4.9000000000000004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5257361</v>
      </c>
      <c r="BO5" s="386"/>
      <c r="BP5" s="386"/>
      <c r="BQ5" s="386"/>
      <c r="BR5" s="386"/>
      <c r="BS5" s="386"/>
      <c r="BT5" s="386"/>
      <c r="BU5" s="387"/>
      <c r="BV5" s="385">
        <v>5929450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83</v>
      </c>
      <c r="CU5" s="383"/>
      <c r="CV5" s="383"/>
      <c r="CW5" s="383"/>
      <c r="CX5" s="383"/>
      <c r="CY5" s="383"/>
      <c r="CZ5" s="383"/>
      <c r="DA5" s="384"/>
      <c r="DB5" s="382">
        <v>76.7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166327</v>
      </c>
      <c r="BO6" s="386"/>
      <c r="BP6" s="386"/>
      <c r="BQ6" s="386"/>
      <c r="BR6" s="386"/>
      <c r="BS6" s="386"/>
      <c r="BT6" s="386"/>
      <c r="BU6" s="387"/>
      <c r="BV6" s="385">
        <v>168022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87.5</v>
      </c>
      <c r="CU6" s="423"/>
      <c r="CV6" s="423"/>
      <c r="CW6" s="423"/>
      <c r="CX6" s="423"/>
      <c r="CY6" s="423"/>
      <c r="CZ6" s="423"/>
      <c r="DA6" s="424"/>
      <c r="DB6" s="422">
        <v>81.2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3874</v>
      </c>
      <c r="BO7" s="386"/>
      <c r="BP7" s="386"/>
      <c r="BQ7" s="386"/>
      <c r="BR7" s="386"/>
      <c r="BS7" s="386"/>
      <c r="BT7" s="386"/>
      <c r="BU7" s="387"/>
      <c r="BV7" s="385">
        <v>12664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2999819</v>
      </c>
      <c r="CU7" s="386"/>
      <c r="CV7" s="386"/>
      <c r="CW7" s="386"/>
      <c r="CX7" s="386"/>
      <c r="CY7" s="386"/>
      <c r="CZ7" s="386"/>
      <c r="DA7" s="387"/>
      <c r="DB7" s="385">
        <v>3171732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162453</v>
      </c>
      <c r="BO8" s="386"/>
      <c r="BP8" s="386"/>
      <c r="BQ8" s="386"/>
      <c r="BR8" s="386"/>
      <c r="BS8" s="386"/>
      <c r="BT8" s="386"/>
      <c r="BU8" s="387"/>
      <c r="BV8" s="385">
        <v>155358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0.16</v>
      </c>
      <c r="CU8" s="426"/>
      <c r="CV8" s="426"/>
      <c r="CW8" s="426"/>
      <c r="CX8" s="426"/>
      <c r="CY8" s="426"/>
      <c r="CZ8" s="426"/>
      <c r="DA8" s="427"/>
      <c r="DB8" s="425">
        <v>0.16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2677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7095</v>
      </c>
      <c r="BO9" s="386"/>
      <c r="BP9" s="386"/>
      <c r="BQ9" s="386"/>
      <c r="BR9" s="386"/>
      <c r="BS9" s="386"/>
      <c r="BT9" s="386"/>
      <c r="BU9" s="387"/>
      <c r="BV9" s="385">
        <v>-64735</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32.6</v>
      </c>
      <c r="CU9" s="383"/>
      <c r="CV9" s="383"/>
      <c r="CW9" s="383"/>
      <c r="CX9" s="383"/>
      <c r="CY9" s="383"/>
      <c r="CZ9" s="383"/>
      <c r="DA9" s="384"/>
      <c r="DB9" s="382">
        <v>25.1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2784</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330</v>
      </c>
      <c r="BO10" s="386"/>
      <c r="BP10" s="386"/>
      <c r="BQ10" s="386"/>
      <c r="BR10" s="386"/>
      <c r="BS10" s="386"/>
      <c r="BT10" s="386"/>
      <c r="BU10" s="387"/>
      <c r="BV10" s="385">
        <v>360</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v>191760</v>
      </c>
      <c r="BO11" s="386"/>
      <c r="BP11" s="386"/>
      <c r="BQ11" s="386"/>
      <c r="BR11" s="386"/>
      <c r="BS11" s="386"/>
      <c r="BT11" s="386"/>
      <c r="BU11" s="387"/>
      <c r="BV11" s="385">
        <v>174300</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114</v>
      </c>
      <c r="CU11" s="426"/>
      <c r="CV11" s="426"/>
      <c r="CW11" s="426"/>
      <c r="CX11" s="426"/>
      <c r="CY11" s="426"/>
      <c r="CZ11" s="426"/>
      <c r="DA11" s="427"/>
      <c r="DB11" s="425" t="s">
        <v>114</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2501</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2478</v>
      </c>
      <c r="S13" s="467"/>
      <c r="T13" s="467"/>
      <c r="U13" s="467"/>
      <c r="V13" s="468"/>
      <c r="W13" s="401" t="s">
        <v>125</v>
      </c>
      <c r="X13" s="402"/>
      <c r="Y13" s="402"/>
      <c r="Z13" s="402"/>
      <c r="AA13" s="402"/>
      <c r="AB13" s="392"/>
      <c r="AC13" s="436">
        <v>305</v>
      </c>
      <c r="AD13" s="437"/>
      <c r="AE13" s="437"/>
      <c r="AF13" s="437"/>
      <c r="AG13" s="476"/>
      <c r="AH13" s="436">
        <v>333</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199185</v>
      </c>
      <c r="BO13" s="386"/>
      <c r="BP13" s="386"/>
      <c r="BQ13" s="386"/>
      <c r="BR13" s="386"/>
      <c r="BS13" s="386"/>
      <c r="BT13" s="386"/>
      <c r="BU13" s="387"/>
      <c r="BV13" s="385">
        <v>109925</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12.7</v>
      </c>
      <c r="CU13" s="383"/>
      <c r="CV13" s="383"/>
      <c r="CW13" s="383"/>
      <c r="CX13" s="383"/>
      <c r="CY13" s="383"/>
      <c r="CZ13" s="383"/>
      <c r="DA13" s="384"/>
      <c r="DB13" s="382">
        <v>12.4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2553</v>
      </c>
      <c r="S14" s="467"/>
      <c r="T14" s="467"/>
      <c r="U14" s="467"/>
      <c r="V14" s="468"/>
      <c r="W14" s="375"/>
      <c r="X14" s="376"/>
      <c r="Y14" s="376"/>
      <c r="Z14" s="376"/>
      <c r="AA14" s="376"/>
      <c r="AB14" s="365"/>
      <c r="AC14" s="469">
        <v>20.399999999999999</v>
      </c>
      <c r="AD14" s="470"/>
      <c r="AE14" s="470"/>
      <c r="AF14" s="470"/>
      <c r="AG14" s="471"/>
      <c r="AH14" s="469">
        <v>22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2533</v>
      </c>
      <c r="S15" s="467"/>
      <c r="T15" s="467"/>
      <c r="U15" s="467"/>
      <c r="V15" s="468"/>
      <c r="W15" s="401" t="s">
        <v>132</v>
      </c>
      <c r="X15" s="402"/>
      <c r="Y15" s="402"/>
      <c r="Z15" s="402"/>
      <c r="AA15" s="402"/>
      <c r="AB15" s="392"/>
      <c r="AC15" s="436">
        <v>275</v>
      </c>
      <c r="AD15" s="437"/>
      <c r="AE15" s="437"/>
      <c r="AF15" s="437"/>
      <c r="AG15" s="476"/>
      <c r="AH15" s="436">
        <v>251</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438930</v>
      </c>
      <c r="BO15" s="349"/>
      <c r="BP15" s="349"/>
      <c r="BQ15" s="349"/>
      <c r="BR15" s="349"/>
      <c r="BS15" s="349"/>
      <c r="BT15" s="349"/>
      <c r="BU15" s="350"/>
      <c r="BV15" s="348">
        <v>441532</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18.399999999999999</v>
      </c>
      <c r="AD16" s="470"/>
      <c r="AE16" s="470"/>
      <c r="AF16" s="470"/>
      <c r="AG16" s="471"/>
      <c r="AH16" s="469">
        <v>16.600000000000001</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2735598</v>
      </c>
      <c r="BO16" s="386"/>
      <c r="BP16" s="386"/>
      <c r="BQ16" s="386"/>
      <c r="BR16" s="386"/>
      <c r="BS16" s="386"/>
      <c r="BT16" s="386"/>
      <c r="BU16" s="387"/>
      <c r="BV16" s="385">
        <v>2884385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139</v>
      </c>
      <c r="S17" s="487"/>
      <c r="T17" s="487"/>
      <c r="U17" s="487"/>
      <c r="V17" s="488"/>
      <c r="W17" s="401" t="s">
        <v>140</v>
      </c>
      <c r="X17" s="402"/>
      <c r="Y17" s="402"/>
      <c r="Z17" s="402"/>
      <c r="AA17" s="402"/>
      <c r="AB17" s="392"/>
      <c r="AC17" s="436">
        <v>913</v>
      </c>
      <c r="AD17" s="437"/>
      <c r="AE17" s="437"/>
      <c r="AF17" s="437"/>
      <c r="AG17" s="476"/>
      <c r="AH17" s="436">
        <v>932</v>
      </c>
      <c r="AI17" s="437"/>
      <c r="AJ17" s="437"/>
      <c r="AK17" s="437"/>
      <c r="AL17" s="438"/>
      <c r="AM17" s="414"/>
      <c r="AN17" s="415"/>
      <c r="AO17" s="415"/>
      <c r="AP17" s="415"/>
      <c r="AQ17" s="415"/>
      <c r="AR17" s="415"/>
      <c r="AS17" s="415"/>
      <c r="AT17" s="416"/>
      <c r="AU17" s="417"/>
      <c r="AV17" s="418"/>
      <c r="AW17" s="418"/>
      <c r="AX17" s="418"/>
      <c r="AY17" s="419" t="s">
        <v>141</v>
      </c>
      <c r="AZ17" s="420"/>
      <c r="BA17" s="420"/>
      <c r="BB17" s="420"/>
      <c r="BC17" s="420"/>
      <c r="BD17" s="420"/>
      <c r="BE17" s="420"/>
      <c r="BF17" s="420"/>
      <c r="BG17" s="420"/>
      <c r="BH17" s="420"/>
      <c r="BI17" s="420"/>
      <c r="BJ17" s="420"/>
      <c r="BK17" s="420"/>
      <c r="BL17" s="420"/>
      <c r="BM17" s="421"/>
      <c r="BN17" s="385">
        <v>545079</v>
      </c>
      <c r="BO17" s="386"/>
      <c r="BP17" s="386"/>
      <c r="BQ17" s="386"/>
      <c r="BR17" s="386"/>
      <c r="BS17" s="386"/>
      <c r="BT17" s="386"/>
      <c r="BU17" s="387"/>
      <c r="BV17" s="385">
        <v>551197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142</v>
      </c>
      <c r="C18" s="428"/>
      <c r="D18" s="428"/>
      <c r="E18" s="497"/>
      <c r="F18" s="497"/>
      <c r="G18" s="497"/>
      <c r="H18" s="497"/>
      <c r="I18" s="497"/>
      <c r="J18" s="497"/>
      <c r="K18" s="497"/>
      <c r="L18" s="498">
        <v>574.1</v>
      </c>
      <c r="M18" s="498"/>
      <c r="N18" s="498"/>
      <c r="O18" s="498"/>
      <c r="P18" s="498"/>
      <c r="Q18" s="498"/>
      <c r="R18" s="499"/>
      <c r="S18" s="499"/>
      <c r="T18" s="499"/>
      <c r="U18" s="499"/>
      <c r="V18" s="500"/>
      <c r="W18" s="403"/>
      <c r="X18" s="404"/>
      <c r="Y18" s="404"/>
      <c r="Z18" s="404"/>
      <c r="AA18" s="404"/>
      <c r="AB18" s="395"/>
      <c r="AC18" s="501">
        <v>61.2</v>
      </c>
      <c r="AD18" s="502"/>
      <c r="AE18" s="502"/>
      <c r="AF18" s="502"/>
      <c r="AG18" s="503"/>
      <c r="AH18" s="501">
        <v>61.5</v>
      </c>
      <c r="AI18" s="502"/>
      <c r="AJ18" s="502"/>
      <c r="AK18" s="502"/>
      <c r="AL18" s="504"/>
      <c r="AM18" s="414"/>
      <c r="AN18" s="415"/>
      <c r="AO18" s="415"/>
      <c r="AP18" s="415"/>
      <c r="AQ18" s="415"/>
      <c r="AR18" s="415"/>
      <c r="AS18" s="415"/>
      <c r="AT18" s="416"/>
      <c r="AU18" s="417"/>
      <c r="AV18" s="418"/>
      <c r="AW18" s="418"/>
      <c r="AX18" s="418"/>
      <c r="AY18" s="419" t="s">
        <v>143</v>
      </c>
      <c r="AZ18" s="420"/>
      <c r="BA18" s="420"/>
      <c r="BB18" s="420"/>
      <c r="BC18" s="420"/>
      <c r="BD18" s="420"/>
      <c r="BE18" s="420"/>
      <c r="BF18" s="420"/>
      <c r="BG18" s="420"/>
      <c r="BH18" s="420"/>
      <c r="BI18" s="420"/>
      <c r="BJ18" s="420"/>
      <c r="BK18" s="420"/>
      <c r="BL18" s="420"/>
      <c r="BM18" s="421"/>
      <c r="BN18" s="385">
        <v>2536185</v>
      </c>
      <c r="BO18" s="386"/>
      <c r="BP18" s="386"/>
      <c r="BQ18" s="386"/>
      <c r="BR18" s="386"/>
      <c r="BS18" s="386"/>
      <c r="BT18" s="386"/>
      <c r="BU18" s="387"/>
      <c r="BV18" s="385">
        <v>2454348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144</v>
      </c>
      <c r="C19" s="428"/>
      <c r="D19" s="428"/>
      <c r="E19" s="497"/>
      <c r="F19" s="497"/>
      <c r="G19" s="497"/>
      <c r="H19" s="497"/>
      <c r="I19" s="497"/>
      <c r="J19" s="497"/>
      <c r="K19" s="497"/>
      <c r="L19" s="505">
        <v>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145</v>
      </c>
      <c r="AZ19" s="420"/>
      <c r="BA19" s="420"/>
      <c r="BB19" s="420"/>
      <c r="BC19" s="420"/>
      <c r="BD19" s="420"/>
      <c r="BE19" s="420"/>
      <c r="BF19" s="420"/>
      <c r="BG19" s="420"/>
      <c r="BH19" s="420"/>
      <c r="BI19" s="420"/>
      <c r="BJ19" s="420"/>
      <c r="BK19" s="420"/>
      <c r="BL19" s="420"/>
      <c r="BM19" s="421"/>
      <c r="BN19" s="385">
        <v>3665031</v>
      </c>
      <c r="BO19" s="386"/>
      <c r="BP19" s="386"/>
      <c r="BQ19" s="386"/>
      <c r="BR19" s="386"/>
      <c r="BS19" s="386"/>
      <c r="BT19" s="386"/>
      <c r="BU19" s="387"/>
      <c r="BV19" s="385">
        <v>4461881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146</v>
      </c>
      <c r="C20" s="428"/>
      <c r="D20" s="428"/>
      <c r="E20" s="497"/>
      <c r="F20" s="497"/>
      <c r="G20" s="497"/>
      <c r="H20" s="497"/>
      <c r="I20" s="497"/>
      <c r="J20" s="497"/>
      <c r="K20" s="497"/>
      <c r="L20" s="505">
        <v>1224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147</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148</v>
      </c>
      <c r="C22" s="516"/>
      <c r="D22" s="517"/>
      <c r="E22" s="397" t="s">
        <v>1</v>
      </c>
      <c r="F22" s="402"/>
      <c r="G22" s="402"/>
      <c r="H22" s="402"/>
      <c r="I22" s="402"/>
      <c r="J22" s="402"/>
      <c r="K22" s="392"/>
      <c r="L22" s="397" t="s">
        <v>149</v>
      </c>
      <c r="M22" s="402"/>
      <c r="N22" s="402"/>
      <c r="O22" s="402"/>
      <c r="P22" s="392"/>
      <c r="Q22" s="524" t="s">
        <v>150</v>
      </c>
      <c r="R22" s="525"/>
      <c r="S22" s="525"/>
      <c r="T22" s="525"/>
      <c r="U22" s="525"/>
      <c r="V22" s="526"/>
      <c r="W22" s="530" t="s">
        <v>151</v>
      </c>
      <c r="X22" s="516"/>
      <c r="Y22" s="517"/>
      <c r="Z22" s="397" t="s">
        <v>1</v>
      </c>
      <c r="AA22" s="402"/>
      <c r="AB22" s="402"/>
      <c r="AC22" s="402"/>
      <c r="AD22" s="402"/>
      <c r="AE22" s="402"/>
      <c r="AF22" s="402"/>
      <c r="AG22" s="392"/>
      <c r="AH22" s="543" t="s">
        <v>152</v>
      </c>
      <c r="AI22" s="402"/>
      <c r="AJ22" s="402"/>
      <c r="AK22" s="402"/>
      <c r="AL22" s="392"/>
      <c r="AM22" s="543" t="s">
        <v>153</v>
      </c>
      <c r="AN22" s="544"/>
      <c r="AO22" s="544"/>
      <c r="AP22" s="544"/>
      <c r="AQ22" s="544"/>
      <c r="AR22" s="545"/>
      <c r="AS22" s="524" t="s">
        <v>150</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154</v>
      </c>
      <c r="AZ23" s="346"/>
      <c r="BA23" s="346"/>
      <c r="BB23" s="346"/>
      <c r="BC23" s="346"/>
      <c r="BD23" s="346"/>
      <c r="BE23" s="346"/>
      <c r="BF23" s="346"/>
      <c r="BG23" s="346"/>
      <c r="BH23" s="346"/>
      <c r="BI23" s="346"/>
      <c r="BJ23" s="346"/>
      <c r="BK23" s="346"/>
      <c r="BL23" s="346"/>
      <c r="BM23" s="347"/>
      <c r="BN23" s="385">
        <v>4867069</v>
      </c>
      <c r="BO23" s="386"/>
      <c r="BP23" s="386"/>
      <c r="BQ23" s="386"/>
      <c r="BR23" s="386"/>
      <c r="BS23" s="386"/>
      <c r="BT23" s="386"/>
      <c r="BU23" s="387"/>
      <c r="BV23" s="385">
        <v>4997425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155</v>
      </c>
      <c r="F24" s="415"/>
      <c r="G24" s="415"/>
      <c r="H24" s="415"/>
      <c r="I24" s="415"/>
      <c r="J24" s="415"/>
      <c r="K24" s="416"/>
      <c r="L24" s="436">
        <v>1</v>
      </c>
      <c r="M24" s="437"/>
      <c r="N24" s="437"/>
      <c r="O24" s="437"/>
      <c r="P24" s="476"/>
      <c r="Q24" s="436">
        <v>7100</v>
      </c>
      <c r="R24" s="437"/>
      <c r="S24" s="437"/>
      <c r="T24" s="437"/>
      <c r="U24" s="437"/>
      <c r="V24" s="476"/>
      <c r="W24" s="531"/>
      <c r="X24" s="519"/>
      <c r="Y24" s="520"/>
      <c r="Z24" s="435" t="s">
        <v>156</v>
      </c>
      <c r="AA24" s="415"/>
      <c r="AB24" s="415"/>
      <c r="AC24" s="415"/>
      <c r="AD24" s="415"/>
      <c r="AE24" s="415"/>
      <c r="AF24" s="415"/>
      <c r="AG24" s="416"/>
      <c r="AH24" s="436">
        <v>87</v>
      </c>
      <c r="AI24" s="437"/>
      <c r="AJ24" s="437"/>
      <c r="AK24" s="437"/>
      <c r="AL24" s="476"/>
      <c r="AM24" s="436">
        <v>261696</v>
      </c>
      <c r="AN24" s="437"/>
      <c r="AO24" s="437"/>
      <c r="AP24" s="437"/>
      <c r="AQ24" s="437"/>
      <c r="AR24" s="476"/>
      <c r="AS24" s="436">
        <v>3008</v>
      </c>
      <c r="AT24" s="437"/>
      <c r="AU24" s="437"/>
      <c r="AV24" s="437"/>
      <c r="AW24" s="437"/>
      <c r="AX24" s="438"/>
      <c r="AY24" s="551" t="s">
        <v>157</v>
      </c>
      <c r="AZ24" s="552"/>
      <c r="BA24" s="552"/>
      <c r="BB24" s="552"/>
      <c r="BC24" s="552"/>
      <c r="BD24" s="552"/>
      <c r="BE24" s="552"/>
      <c r="BF24" s="552"/>
      <c r="BG24" s="552"/>
      <c r="BH24" s="552"/>
      <c r="BI24" s="552"/>
      <c r="BJ24" s="552"/>
      <c r="BK24" s="552"/>
      <c r="BL24" s="552"/>
      <c r="BM24" s="553"/>
      <c r="BN24" s="385">
        <v>4083183</v>
      </c>
      <c r="BO24" s="386"/>
      <c r="BP24" s="386"/>
      <c r="BQ24" s="386"/>
      <c r="BR24" s="386"/>
      <c r="BS24" s="386"/>
      <c r="BT24" s="386"/>
      <c r="BU24" s="387"/>
      <c r="BV24" s="385">
        <v>4262035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158</v>
      </c>
      <c r="F25" s="415"/>
      <c r="G25" s="415"/>
      <c r="H25" s="415"/>
      <c r="I25" s="415"/>
      <c r="J25" s="415"/>
      <c r="K25" s="416"/>
      <c r="L25" s="436">
        <v>1</v>
      </c>
      <c r="M25" s="437"/>
      <c r="N25" s="437"/>
      <c r="O25" s="437"/>
      <c r="P25" s="476"/>
      <c r="Q25" s="436">
        <v>6000</v>
      </c>
      <c r="R25" s="437"/>
      <c r="S25" s="437"/>
      <c r="T25" s="437"/>
      <c r="U25" s="437"/>
      <c r="V25" s="476"/>
      <c r="W25" s="531"/>
      <c r="X25" s="519"/>
      <c r="Y25" s="520"/>
      <c r="Z25" s="435" t="s">
        <v>159</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160</v>
      </c>
      <c r="AZ25" s="346"/>
      <c r="BA25" s="346"/>
      <c r="BB25" s="346"/>
      <c r="BC25" s="346"/>
      <c r="BD25" s="346"/>
      <c r="BE25" s="346"/>
      <c r="BF25" s="346"/>
      <c r="BG25" s="346"/>
      <c r="BH25" s="346"/>
      <c r="BI25" s="346"/>
      <c r="BJ25" s="346"/>
      <c r="BK25" s="346"/>
      <c r="BL25" s="346"/>
      <c r="BM25" s="347"/>
      <c r="BN25" s="348">
        <v>78490</v>
      </c>
      <c r="BO25" s="349"/>
      <c r="BP25" s="349"/>
      <c r="BQ25" s="349"/>
      <c r="BR25" s="349"/>
      <c r="BS25" s="349"/>
      <c r="BT25" s="349"/>
      <c r="BU25" s="350"/>
      <c r="BV25" s="348">
        <v>79783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161</v>
      </c>
      <c r="F26" s="415"/>
      <c r="G26" s="415"/>
      <c r="H26" s="415"/>
      <c r="I26" s="415"/>
      <c r="J26" s="415"/>
      <c r="K26" s="416"/>
      <c r="L26" s="436">
        <v>1</v>
      </c>
      <c r="M26" s="437"/>
      <c r="N26" s="437"/>
      <c r="O26" s="437"/>
      <c r="P26" s="476"/>
      <c r="Q26" s="436">
        <v>5500</v>
      </c>
      <c r="R26" s="437"/>
      <c r="S26" s="437"/>
      <c r="T26" s="437"/>
      <c r="U26" s="437"/>
      <c r="V26" s="476"/>
      <c r="W26" s="531"/>
      <c r="X26" s="519"/>
      <c r="Y26" s="520"/>
      <c r="Z26" s="435" t="s">
        <v>162</v>
      </c>
      <c r="AA26" s="541"/>
      <c r="AB26" s="541"/>
      <c r="AC26" s="541"/>
      <c r="AD26" s="541"/>
      <c r="AE26" s="541"/>
      <c r="AF26" s="541"/>
      <c r="AG26" s="542"/>
      <c r="AH26" s="436" t="s">
        <v>122</v>
      </c>
      <c r="AI26" s="437"/>
      <c r="AJ26" s="437"/>
      <c r="AK26" s="437"/>
      <c r="AL26" s="476"/>
      <c r="AM26" s="436" t="s">
        <v>122</v>
      </c>
      <c r="AN26" s="437"/>
      <c r="AO26" s="437"/>
      <c r="AP26" s="437"/>
      <c r="AQ26" s="437"/>
      <c r="AR26" s="476"/>
      <c r="AS26" s="436" t="s">
        <v>122</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164</v>
      </c>
      <c r="F27" s="415"/>
      <c r="G27" s="415"/>
      <c r="H27" s="415"/>
      <c r="I27" s="415"/>
      <c r="J27" s="415"/>
      <c r="K27" s="416"/>
      <c r="L27" s="436">
        <v>1</v>
      </c>
      <c r="M27" s="437"/>
      <c r="N27" s="437"/>
      <c r="O27" s="437"/>
      <c r="P27" s="476"/>
      <c r="Q27" s="436">
        <v>2300</v>
      </c>
      <c r="R27" s="437"/>
      <c r="S27" s="437"/>
      <c r="T27" s="437"/>
      <c r="U27" s="437"/>
      <c r="V27" s="476"/>
      <c r="W27" s="531"/>
      <c r="X27" s="519"/>
      <c r="Y27" s="520"/>
      <c r="Z27" s="435" t="s">
        <v>165</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4" t="s">
        <v>122</v>
      </c>
      <c r="BO27" s="555"/>
      <c r="BP27" s="555"/>
      <c r="BQ27" s="555"/>
      <c r="BR27" s="555"/>
      <c r="BS27" s="555"/>
      <c r="BT27" s="555"/>
      <c r="BU27" s="556"/>
      <c r="BV27" s="554" t="s">
        <v>122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1900</v>
      </c>
      <c r="R28" s="437"/>
      <c r="S28" s="437"/>
      <c r="T28" s="437"/>
      <c r="U28" s="437"/>
      <c r="V28" s="476"/>
      <c r="W28" s="531"/>
      <c r="X28" s="519"/>
      <c r="Y28" s="520"/>
      <c r="Z28" s="435" t="s">
        <v>168</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974050</v>
      </c>
      <c r="BO28" s="349"/>
      <c r="BP28" s="349"/>
      <c r="BQ28" s="349"/>
      <c r="BR28" s="349"/>
      <c r="BS28" s="349"/>
      <c r="BT28" s="349"/>
      <c r="BU28" s="350"/>
      <c r="BV28" s="348">
        <v>973720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7</v>
      </c>
      <c r="M29" s="437"/>
      <c r="N29" s="437"/>
      <c r="O29" s="437"/>
      <c r="P29" s="476"/>
      <c r="Q29" s="436">
        <v>1700</v>
      </c>
      <c r="R29" s="437"/>
      <c r="S29" s="437"/>
      <c r="T29" s="437"/>
      <c r="U29" s="437"/>
      <c r="V29" s="476"/>
      <c r="W29" s="532"/>
      <c r="X29" s="533"/>
      <c r="Y29" s="534"/>
      <c r="Z29" s="435" t="s">
        <v>172</v>
      </c>
      <c r="AA29" s="415"/>
      <c r="AB29" s="415"/>
      <c r="AC29" s="415"/>
      <c r="AD29" s="415"/>
      <c r="AE29" s="415"/>
      <c r="AF29" s="415"/>
      <c r="AG29" s="416"/>
      <c r="AH29" s="436">
        <v>87</v>
      </c>
      <c r="AI29" s="437"/>
      <c r="AJ29" s="437"/>
      <c r="AK29" s="437"/>
      <c r="AL29" s="476"/>
      <c r="AM29" s="436">
        <v>261696</v>
      </c>
      <c r="AN29" s="437"/>
      <c r="AO29" s="437"/>
      <c r="AP29" s="437"/>
      <c r="AQ29" s="437"/>
      <c r="AR29" s="476"/>
      <c r="AS29" s="436">
        <v>3008</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v>1412090</v>
      </c>
      <c r="BO29" s="386"/>
      <c r="BP29" s="386"/>
      <c r="BQ29" s="386"/>
      <c r="BR29" s="386"/>
      <c r="BS29" s="386"/>
      <c r="BT29" s="386"/>
      <c r="BU29" s="387"/>
      <c r="BV29" s="385">
        <v>1248430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97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175</v>
      </c>
      <c r="BD30" s="552"/>
      <c r="BE30" s="552"/>
      <c r="BF30" s="552"/>
      <c r="BG30" s="552"/>
      <c r="BH30" s="552"/>
      <c r="BI30" s="552"/>
      <c r="BJ30" s="552"/>
      <c r="BK30" s="552"/>
      <c r="BL30" s="552"/>
      <c r="BM30" s="553"/>
      <c r="BN30" s="554">
        <v>2429970</v>
      </c>
      <c r="BO30" s="555"/>
      <c r="BP30" s="555"/>
      <c r="BQ30" s="555"/>
      <c r="BR30" s="555"/>
      <c r="BS30" s="555"/>
      <c r="BT30" s="555"/>
      <c r="BU30" s="556"/>
      <c r="BV30" s="554">
        <v>2455820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IF('各会計、関係団体の財政状況及び健全化判断比率'!B31="","",'各会計、関係団体の財政状況及び健全化判断比率'!B31)</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西天北五町衛生施設組合</v>
      </c>
      <c r="BZ34" s="567"/>
      <c r="CA34" s="567"/>
      <c r="CB34" s="567"/>
      <c r="CC34" s="567"/>
      <c r="CD34" s="567"/>
      <c r="CE34" s="567"/>
      <c r="CF34" s="567"/>
      <c r="CG34" s="567"/>
      <c r="CH34" s="567"/>
      <c r="CI34" s="567"/>
      <c r="CJ34" s="567"/>
      <c r="CK34" s="567"/>
      <c r="CL34" s="567"/>
      <c r="CM34" s="567"/>
      <c r="CN34" s="165"/>
      <c r="CO34" s="566">
        <f>IF(CQ34="","",MAX(C34:D43,U34:V43,AM34:AN43,BE34:BF43,BW34:BX43)+1)</f>
        <v>10</v>
      </c>
      <c r="CP34" s="566"/>
      <c r="CQ34" s="567" t="str">
        <f>IF('各会計、関係団体の財政状況及び健全化判断比率'!BS7="","",'各会計、関係団体の財政状況及び健全化判断比率'!BS7)</f>
        <v>㈱幌延町トナカイ観光牧場</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診療所特別会計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IF('各会計、関係団体の財政状況及び健全化判断比率'!B32="","",'各会計、関係団体の財政状況及び健全化判断比率'!B32)</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北留萌消防組合</v>
      </c>
      <c r="BZ35" s="567"/>
      <c r="CA35" s="567"/>
      <c r="CB35" s="567"/>
      <c r="CC35" s="567"/>
      <c r="CD35" s="567"/>
      <c r="CE35" s="567"/>
      <c r="CF35" s="567"/>
      <c r="CG35" s="567"/>
      <c r="CH35" s="567"/>
      <c r="CI35" s="567"/>
      <c r="CJ35" s="567"/>
      <c r="CK35" s="567"/>
      <c r="CL35" s="567"/>
      <c r="CM35" s="567"/>
      <c r="CN35" s="165"/>
      <c r="CO35" s="566">
        <f t="shared" ref="CO35:CO43" si="3">IF(CQ35="","",CO34+1)</f>
        <v>11</v>
      </c>
      <c r="CP35" s="566"/>
      <c r="CQ35" s="567" t="str">
        <f>IF('各会計、関係団体の財政状況及び健全化判断比率'!BS8="","",'各会計、関係団体の財政状況及び健全化判断比率'!BS8)</f>
        <v>㈲幌延町畜産振興公社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t="str">
        <f t="shared" si="2"/>
        <v/>
      </c>
      <c r="BX36" s="566"/>
      <c r="BY36" s="567" t="str">
        <f>IF('各会計、関係団体の財政状況及び健全化判断比率'!B70="","",'各会計、関係団体の財政状況及び健全化判断比率'!B70)</f>
        <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209</v>
      </c>
      <c r="C5" s="580"/>
      <c r="D5" s="580"/>
      <c r="E5" s="580"/>
      <c r="F5" s="580"/>
      <c r="G5" s="580"/>
      <c r="H5" s="580"/>
      <c r="I5" s="580"/>
      <c r="J5" s="580"/>
      <c r="K5" s="580"/>
      <c r="L5" s="580"/>
      <c r="M5" s="580"/>
      <c r="N5" s="580"/>
      <c r="O5" s="580"/>
      <c r="P5" s="580"/>
      <c r="Q5" s="581"/>
      <c r="R5" s="582">
        <v>442341</v>
      </c>
      <c r="S5" s="583"/>
      <c r="T5" s="583"/>
      <c r="U5" s="583"/>
      <c r="V5" s="583"/>
      <c r="W5" s="583"/>
      <c r="X5" s="583"/>
      <c r="Y5" s="584"/>
      <c r="Z5" s="585">
        <v>8.1999999999999993</v>
      </c>
      <c r="AA5" s="585"/>
      <c r="AB5" s="585"/>
      <c r="AC5" s="585"/>
      <c r="AD5" s="586">
        <v>442341</v>
      </c>
      <c r="AE5" s="586"/>
      <c r="AF5" s="586"/>
      <c r="AG5" s="586"/>
      <c r="AH5" s="586"/>
      <c r="AI5" s="586"/>
      <c r="AJ5" s="586"/>
      <c r="AK5" s="586"/>
      <c r="AL5" s="587">
        <v>15.3</v>
      </c>
      <c r="AM5" s="588"/>
      <c r="AN5" s="588"/>
      <c r="AO5" s="589"/>
      <c r="AP5" s="579" t="s">
        <v>210</v>
      </c>
      <c r="AQ5" s="580"/>
      <c r="AR5" s="580"/>
      <c r="AS5" s="580"/>
      <c r="AT5" s="580"/>
      <c r="AU5" s="580"/>
      <c r="AV5" s="580"/>
      <c r="AW5" s="580"/>
      <c r="AX5" s="580"/>
      <c r="AY5" s="580"/>
      <c r="AZ5" s="580"/>
      <c r="BA5" s="580"/>
      <c r="BB5" s="580"/>
      <c r="BC5" s="580"/>
      <c r="BD5" s="580"/>
      <c r="BE5" s="580"/>
      <c r="BF5" s="581"/>
      <c r="BG5" s="593">
        <v>442341</v>
      </c>
      <c r="BH5" s="594"/>
      <c r="BI5" s="594"/>
      <c r="BJ5" s="594"/>
      <c r="BK5" s="594"/>
      <c r="BL5" s="594"/>
      <c r="BM5" s="594"/>
      <c r="BN5" s="595"/>
      <c r="BO5" s="596">
        <v>100</v>
      </c>
      <c r="BP5" s="596"/>
      <c r="BQ5" s="596"/>
      <c r="BR5" s="596"/>
      <c r="BS5" s="597">
        <v>6654</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203</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77249</v>
      </c>
      <c r="S6" s="594"/>
      <c r="T6" s="594"/>
      <c r="U6" s="594"/>
      <c r="V6" s="594"/>
      <c r="W6" s="594"/>
      <c r="X6" s="594"/>
      <c r="Y6" s="595"/>
      <c r="Z6" s="596">
        <v>1.4</v>
      </c>
      <c r="AA6" s="596"/>
      <c r="AB6" s="596"/>
      <c r="AC6" s="596"/>
      <c r="AD6" s="597">
        <v>77249</v>
      </c>
      <c r="AE6" s="597"/>
      <c r="AF6" s="597"/>
      <c r="AG6" s="597"/>
      <c r="AH6" s="597"/>
      <c r="AI6" s="597"/>
      <c r="AJ6" s="597"/>
      <c r="AK6" s="597"/>
      <c r="AL6" s="598">
        <v>2.7</v>
      </c>
      <c r="AM6" s="599"/>
      <c r="AN6" s="599"/>
      <c r="AO6" s="600"/>
      <c r="AP6" s="590" t="s">
        <v>215</v>
      </c>
      <c r="AQ6" s="591"/>
      <c r="AR6" s="591"/>
      <c r="AS6" s="591"/>
      <c r="AT6" s="591"/>
      <c r="AU6" s="591"/>
      <c r="AV6" s="591"/>
      <c r="AW6" s="591"/>
      <c r="AX6" s="591"/>
      <c r="AY6" s="591"/>
      <c r="AZ6" s="591"/>
      <c r="BA6" s="591"/>
      <c r="BB6" s="591"/>
      <c r="BC6" s="591"/>
      <c r="BD6" s="591"/>
      <c r="BE6" s="591"/>
      <c r="BF6" s="592"/>
      <c r="BG6" s="593">
        <v>442341</v>
      </c>
      <c r="BH6" s="594"/>
      <c r="BI6" s="594"/>
      <c r="BJ6" s="594"/>
      <c r="BK6" s="594"/>
      <c r="BL6" s="594"/>
      <c r="BM6" s="594"/>
      <c r="BN6" s="595"/>
      <c r="BO6" s="596">
        <v>100</v>
      </c>
      <c r="BP6" s="596"/>
      <c r="BQ6" s="596"/>
      <c r="BR6" s="596"/>
      <c r="BS6" s="597">
        <v>6654</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54050</v>
      </c>
      <c r="CS6" s="594"/>
      <c r="CT6" s="594"/>
      <c r="CU6" s="594"/>
      <c r="CV6" s="594"/>
      <c r="CW6" s="594"/>
      <c r="CX6" s="594"/>
      <c r="CY6" s="595"/>
      <c r="CZ6" s="596">
        <v>1</v>
      </c>
      <c r="DA6" s="596"/>
      <c r="DB6" s="596"/>
      <c r="DC6" s="596"/>
      <c r="DD6" s="602" t="s">
        <v>217</v>
      </c>
      <c r="DE6" s="594"/>
      <c r="DF6" s="594"/>
      <c r="DG6" s="594"/>
      <c r="DH6" s="594"/>
      <c r="DI6" s="594"/>
      <c r="DJ6" s="594"/>
      <c r="DK6" s="594"/>
      <c r="DL6" s="594"/>
      <c r="DM6" s="594"/>
      <c r="DN6" s="594"/>
      <c r="DO6" s="594"/>
      <c r="DP6" s="595"/>
      <c r="DQ6" s="602">
        <v>54050</v>
      </c>
      <c r="DR6" s="594"/>
      <c r="DS6" s="594"/>
      <c r="DT6" s="594"/>
      <c r="DU6" s="594"/>
      <c r="DV6" s="594"/>
      <c r="DW6" s="594"/>
      <c r="DX6" s="594"/>
      <c r="DY6" s="594"/>
      <c r="DZ6" s="594"/>
      <c r="EA6" s="594"/>
      <c r="EB6" s="594"/>
      <c r="EC6" s="603"/>
    </row>
    <row r="7" spans="2:143" ht="11.25" customHeight="1">
      <c r="B7" s="590" t="s">
        <v>218</v>
      </c>
      <c r="C7" s="591"/>
      <c r="D7" s="591"/>
      <c r="E7" s="591"/>
      <c r="F7" s="591"/>
      <c r="G7" s="591"/>
      <c r="H7" s="591"/>
      <c r="I7" s="591"/>
      <c r="J7" s="591"/>
      <c r="K7" s="591"/>
      <c r="L7" s="591"/>
      <c r="M7" s="591"/>
      <c r="N7" s="591"/>
      <c r="O7" s="591"/>
      <c r="P7" s="591"/>
      <c r="Q7" s="592"/>
      <c r="R7" s="593">
        <v>757</v>
      </c>
      <c r="S7" s="594"/>
      <c r="T7" s="594"/>
      <c r="U7" s="594"/>
      <c r="V7" s="594"/>
      <c r="W7" s="594"/>
      <c r="X7" s="594"/>
      <c r="Y7" s="595"/>
      <c r="Z7" s="596">
        <v>0</v>
      </c>
      <c r="AA7" s="596"/>
      <c r="AB7" s="596"/>
      <c r="AC7" s="596"/>
      <c r="AD7" s="597">
        <v>757</v>
      </c>
      <c r="AE7" s="597"/>
      <c r="AF7" s="597"/>
      <c r="AG7" s="597"/>
      <c r="AH7" s="597"/>
      <c r="AI7" s="597"/>
      <c r="AJ7" s="597"/>
      <c r="AK7" s="597"/>
      <c r="AL7" s="598">
        <v>0</v>
      </c>
      <c r="AM7" s="599"/>
      <c r="AN7" s="599"/>
      <c r="AO7" s="600"/>
      <c r="AP7" s="590" t="s">
        <v>219</v>
      </c>
      <c r="AQ7" s="591"/>
      <c r="AR7" s="591"/>
      <c r="AS7" s="591"/>
      <c r="AT7" s="591"/>
      <c r="AU7" s="591"/>
      <c r="AV7" s="591"/>
      <c r="AW7" s="591"/>
      <c r="AX7" s="591"/>
      <c r="AY7" s="591"/>
      <c r="AZ7" s="591"/>
      <c r="BA7" s="591"/>
      <c r="BB7" s="591"/>
      <c r="BC7" s="591"/>
      <c r="BD7" s="591"/>
      <c r="BE7" s="591"/>
      <c r="BF7" s="592"/>
      <c r="BG7" s="593">
        <v>185985</v>
      </c>
      <c r="BH7" s="594"/>
      <c r="BI7" s="594"/>
      <c r="BJ7" s="594"/>
      <c r="BK7" s="594"/>
      <c r="BL7" s="594"/>
      <c r="BM7" s="594"/>
      <c r="BN7" s="595"/>
      <c r="BO7" s="596">
        <v>42</v>
      </c>
      <c r="BP7" s="596"/>
      <c r="BQ7" s="596"/>
      <c r="BR7" s="596"/>
      <c r="BS7" s="597">
        <v>6654</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1005410</v>
      </c>
      <c r="CS7" s="594"/>
      <c r="CT7" s="594"/>
      <c r="CU7" s="594"/>
      <c r="CV7" s="594"/>
      <c r="CW7" s="594"/>
      <c r="CX7" s="594"/>
      <c r="CY7" s="595"/>
      <c r="CZ7" s="596">
        <v>19.100000000000001</v>
      </c>
      <c r="DA7" s="596"/>
      <c r="DB7" s="596"/>
      <c r="DC7" s="596"/>
      <c r="DD7" s="602">
        <v>232167</v>
      </c>
      <c r="DE7" s="594"/>
      <c r="DF7" s="594"/>
      <c r="DG7" s="594"/>
      <c r="DH7" s="594"/>
      <c r="DI7" s="594"/>
      <c r="DJ7" s="594"/>
      <c r="DK7" s="594"/>
      <c r="DL7" s="594"/>
      <c r="DM7" s="594"/>
      <c r="DN7" s="594"/>
      <c r="DO7" s="594"/>
      <c r="DP7" s="595"/>
      <c r="DQ7" s="602">
        <v>832241</v>
      </c>
      <c r="DR7" s="594"/>
      <c r="DS7" s="594"/>
      <c r="DT7" s="594"/>
      <c r="DU7" s="594"/>
      <c r="DV7" s="594"/>
      <c r="DW7" s="594"/>
      <c r="DX7" s="594"/>
      <c r="DY7" s="594"/>
      <c r="DZ7" s="594"/>
      <c r="EA7" s="594"/>
      <c r="EB7" s="594"/>
      <c r="EC7" s="603"/>
    </row>
    <row r="8" spans="2:143" ht="11.25" customHeight="1">
      <c r="B8" s="590" t="s">
        <v>221</v>
      </c>
      <c r="C8" s="591"/>
      <c r="D8" s="591"/>
      <c r="E8" s="591"/>
      <c r="F8" s="591"/>
      <c r="G8" s="591"/>
      <c r="H8" s="591"/>
      <c r="I8" s="591"/>
      <c r="J8" s="591"/>
      <c r="K8" s="591"/>
      <c r="L8" s="591"/>
      <c r="M8" s="591"/>
      <c r="N8" s="591"/>
      <c r="O8" s="591"/>
      <c r="P8" s="591"/>
      <c r="Q8" s="592"/>
      <c r="R8" s="593">
        <v>1573</v>
      </c>
      <c r="S8" s="594"/>
      <c r="T8" s="594"/>
      <c r="U8" s="594"/>
      <c r="V8" s="594"/>
      <c r="W8" s="594"/>
      <c r="X8" s="594"/>
      <c r="Y8" s="595"/>
      <c r="Z8" s="596">
        <v>0</v>
      </c>
      <c r="AA8" s="596"/>
      <c r="AB8" s="596"/>
      <c r="AC8" s="596"/>
      <c r="AD8" s="597">
        <v>1573</v>
      </c>
      <c r="AE8" s="597"/>
      <c r="AF8" s="597"/>
      <c r="AG8" s="597"/>
      <c r="AH8" s="597"/>
      <c r="AI8" s="597"/>
      <c r="AJ8" s="597"/>
      <c r="AK8" s="597"/>
      <c r="AL8" s="598">
        <v>0.1</v>
      </c>
      <c r="AM8" s="599"/>
      <c r="AN8" s="599"/>
      <c r="AO8" s="600"/>
      <c r="AP8" s="590" t="s">
        <v>222</v>
      </c>
      <c r="AQ8" s="591"/>
      <c r="AR8" s="591"/>
      <c r="AS8" s="591"/>
      <c r="AT8" s="591"/>
      <c r="AU8" s="591"/>
      <c r="AV8" s="591"/>
      <c r="AW8" s="591"/>
      <c r="AX8" s="591"/>
      <c r="AY8" s="591"/>
      <c r="AZ8" s="591"/>
      <c r="BA8" s="591"/>
      <c r="BB8" s="591"/>
      <c r="BC8" s="591"/>
      <c r="BD8" s="591"/>
      <c r="BE8" s="591"/>
      <c r="BF8" s="592"/>
      <c r="BG8" s="593">
        <v>3858</v>
      </c>
      <c r="BH8" s="594"/>
      <c r="BI8" s="594"/>
      <c r="BJ8" s="594"/>
      <c r="BK8" s="594"/>
      <c r="BL8" s="594"/>
      <c r="BM8" s="594"/>
      <c r="BN8" s="595"/>
      <c r="BO8" s="596">
        <v>0.9</v>
      </c>
      <c r="BP8" s="596"/>
      <c r="BQ8" s="596"/>
      <c r="BR8" s="596"/>
      <c r="BS8" s="602" t="s">
        <v>114</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845423</v>
      </c>
      <c r="CS8" s="594"/>
      <c r="CT8" s="594"/>
      <c r="CU8" s="594"/>
      <c r="CV8" s="594"/>
      <c r="CW8" s="594"/>
      <c r="CX8" s="594"/>
      <c r="CY8" s="595"/>
      <c r="CZ8" s="596">
        <v>16.100000000000001</v>
      </c>
      <c r="DA8" s="596"/>
      <c r="DB8" s="596"/>
      <c r="DC8" s="596"/>
      <c r="DD8" s="602">
        <v>462718</v>
      </c>
      <c r="DE8" s="594"/>
      <c r="DF8" s="594"/>
      <c r="DG8" s="594"/>
      <c r="DH8" s="594"/>
      <c r="DI8" s="594"/>
      <c r="DJ8" s="594"/>
      <c r="DK8" s="594"/>
      <c r="DL8" s="594"/>
      <c r="DM8" s="594"/>
      <c r="DN8" s="594"/>
      <c r="DO8" s="594"/>
      <c r="DP8" s="595"/>
      <c r="DQ8" s="602">
        <v>261226</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840</v>
      </c>
      <c r="S9" s="594"/>
      <c r="T9" s="594"/>
      <c r="U9" s="594"/>
      <c r="V9" s="594"/>
      <c r="W9" s="594"/>
      <c r="X9" s="594"/>
      <c r="Y9" s="595"/>
      <c r="Z9" s="596">
        <v>0</v>
      </c>
      <c r="AA9" s="596"/>
      <c r="AB9" s="596"/>
      <c r="AC9" s="596"/>
      <c r="AD9" s="597">
        <v>840</v>
      </c>
      <c r="AE9" s="597"/>
      <c r="AF9" s="597"/>
      <c r="AG9" s="597"/>
      <c r="AH9" s="597"/>
      <c r="AI9" s="597"/>
      <c r="AJ9" s="597"/>
      <c r="AK9" s="597"/>
      <c r="AL9" s="598">
        <v>0</v>
      </c>
      <c r="AM9" s="599"/>
      <c r="AN9" s="599"/>
      <c r="AO9" s="600"/>
      <c r="AP9" s="590" t="s">
        <v>225</v>
      </c>
      <c r="AQ9" s="591"/>
      <c r="AR9" s="591"/>
      <c r="AS9" s="591"/>
      <c r="AT9" s="591"/>
      <c r="AU9" s="591"/>
      <c r="AV9" s="591"/>
      <c r="AW9" s="591"/>
      <c r="AX9" s="591"/>
      <c r="AY9" s="591"/>
      <c r="AZ9" s="591"/>
      <c r="BA9" s="591"/>
      <c r="BB9" s="591"/>
      <c r="BC9" s="591"/>
      <c r="BD9" s="591"/>
      <c r="BE9" s="591"/>
      <c r="BF9" s="592"/>
      <c r="BG9" s="593">
        <v>125183</v>
      </c>
      <c r="BH9" s="594"/>
      <c r="BI9" s="594"/>
      <c r="BJ9" s="594"/>
      <c r="BK9" s="594"/>
      <c r="BL9" s="594"/>
      <c r="BM9" s="594"/>
      <c r="BN9" s="595"/>
      <c r="BO9" s="596">
        <v>28.3</v>
      </c>
      <c r="BP9" s="596"/>
      <c r="BQ9" s="596"/>
      <c r="BR9" s="596"/>
      <c r="BS9" s="602" t="s">
        <v>114</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540507</v>
      </c>
      <c r="CS9" s="594"/>
      <c r="CT9" s="594"/>
      <c r="CU9" s="594"/>
      <c r="CV9" s="594"/>
      <c r="CW9" s="594"/>
      <c r="CX9" s="594"/>
      <c r="CY9" s="595"/>
      <c r="CZ9" s="596">
        <v>10.3</v>
      </c>
      <c r="DA9" s="596"/>
      <c r="DB9" s="596"/>
      <c r="DC9" s="596"/>
      <c r="DD9" s="602">
        <v>5168</v>
      </c>
      <c r="DE9" s="594"/>
      <c r="DF9" s="594"/>
      <c r="DG9" s="594"/>
      <c r="DH9" s="594"/>
      <c r="DI9" s="594"/>
      <c r="DJ9" s="594"/>
      <c r="DK9" s="594"/>
      <c r="DL9" s="594"/>
      <c r="DM9" s="594"/>
      <c r="DN9" s="594"/>
      <c r="DO9" s="594"/>
      <c r="DP9" s="595"/>
      <c r="DQ9" s="602">
        <v>347875</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33907</v>
      </c>
      <c r="S10" s="594"/>
      <c r="T10" s="594"/>
      <c r="U10" s="594"/>
      <c r="V10" s="594"/>
      <c r="W10" s="594"/>
      <c r="X10" s="594"/>
      <c r="Y10" s="595"/>
      <c r="Z10" s="596">
        <v>0.6</v>
      </c>
      <c r="AA10" s="596"/>
      <c r="AB10" s="596"/>
      <c r="AC10" s="596"/>
      <c r="AD10" s="597">
        <v>33907</v>
      </c>
      <c r="AE10" s="597"/>
      <c r="AF10" s="597"/>
      <c r="AG10" s="597"/>
      <c r="AH10" s="597"/>
      <c r="AI10" s="597"/>
      <c r="AJ10" s="597"/>
      <c r="AK10" s="597"/>
      <c r="AL10" s="598">
        <v>1.2</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16199</v>
      </c>
      <c r="BH10" s="594"/>
      <c r="BI10" s="594"/>
      <c r="BJ10" s="594"/>
      <c r="BK10" s="594"/>
      <c r="BL10" s="594"/>
      <c r="BM10" s="594"/>
      <c r="BN10" s="595"/>
      <c r="BO10" s="596">
        <v>3.7</v>
      </c>
      <c r="BP10" s="596"/>
      <c r="BQ10" s="596"/>
      <c r="BR10" s="596"/>
      <c r="BS10" s="602" t="s">
        <v>114</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t="s">
        <v>114</v>
      </c>
      <c r="CS10" s="594"/>
      <c r="CT10" s="594"/>
      <c r="CU10" s="594"/>
      <c r="CV10" s="594"/>
      <c r="CW10" s="594"/>
      <c r="CX10" s="594"/>
      <c r="CY10" s="595"/>
      <c r="CZ10" s="596" t="s">
        <v>114</v>
      </c>
      <c r="DA10" s="596"/>
      <c r="DB10" s="596"/>
      <c r="DC10" s="596"/>
      <c r="DD10" s="602" t="s">
        <v>114</v>
      </c>
      <c r="DE10" s="594"/>
      <c r="DF10" s="594"/>
      <c r="DG10" s="594"/>
      <c r="DH10" s="594"/>
      <c r="DI10" s="594"/>
      <c r="DJ10" s="594"/>
      <c r="DK10" s="594"/>
      <c r="DL10" s="594"/>
      <c r="DM10" s="594"/>
      <c r="DN10" s="594"/>
      <c r="DO10" s="594"/>
      <c r="DP10" s="595"/>
      <c r="DQ10" s="602" t="s">
        <v>114</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t="s">
        <v>114</v>
      </c>
      <c r="S11" s="594"/>
      <c r="T11" s="594"/>
      <c r="U11" s="594"/>
      <c r="V11" s="594"/>
      <c r="W11" s="594"/>
      <c r="X11" s="594"/>
      <c r="Y11" s="595"/>
      <c r="Z11" s="596" t="s">
        <v>114</v>
      </c>
      <c r="AA11" s="596"/>
      <c r="AB11" s="596"/>
      <c r="AC11" s="596"/>
      <c r="AD11" s="597" t="s">
        <v>114</v>
      </c>
      <c r="AE11" s="597"/>
      <c r="AF11" s="597"/>
      <c r="AG11" s="597"/>
      <c r="AH11" s="597"/>
      <c r="AI11" s="597"/>
      <c r="AJ11" s="597"/>
      <c r="AK11" s="597"/>
      <c r="AL11" s="598" t="s">
        <v>114</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40745</v>
      </c>
      <c r="BH11" s="594"/>
      <c r="BI11" s="594"/>
      <c r="BJ11" s="594"/>
      <c r="BK11" s="594"/>
      <c r="BL11" s="594"/>
      <c r="BM11" s="594"/>
      <c r="BN11" s="595"/>
      <c r="BO11" s="596">
        <v>9.1999999999999993</v>
      </c>
      <c r="BP11" s="596"/>
      <c r="BQ11" s="596"/>
      <c r="BR11" s="596"/>
      <c r="BS11" s="602">
        <v>6654</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378823</v>
      </c>
      <c r="CS11" s="594"/>
      <c r="CT11" s="594"/>
      <c r="CU11" s="594"/>
      <c r="CV11" s="594"/>
      <c r="CW11" s="594"/>
      <c r="CX11" s="594"/>
      <c r="CY11" s="595"/>
      <c r="CZ11" s="596">
        <v>7.2</v>
      </c>
      <c r="DA11" s="596"/>
      <c r="DB11" s="596"/>
      <c r="DC11" s="596"/>
      <c r="DD11" s="602">
        <v>136197</v>
      </c>
      <c r="DE11" s="594"/>
      <c r="DF11" s="594"/>
      <c r="DG11" s="594"/>
      <c r="DH11" s="594"/>
      <c r="DI11" s="594"/>
      <c r="DJ11" s="594"/>
      <c r="DK11" s="594"/>
      <c r="DL11" s="594"/>
      <c r="DM11" s="594"/>
      <c r="DN11" s="594"/>
      <c r="DO11" s="594"/>
      <c r="DP11" s="595"/>
      <c r="DQ11" s="602">
        <v>119071</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114</v>
      </c>
      <c r="S12" s="594"/>
      <c r="T12" s="594"/>
      <c r="U12" s="594"/>
      <c r="V12" s="594"/>
      <c r="W12" s="594"/>
      <c r="X12" s="594"/>
      <c r="Y12" s="595"/>
      <c r="Z12" s="596" t="s">
        <v>114</v>
      </c>
      <c r="AA12" s="596"/>
      <c r="AB12" s="596"/>
      <c r="AC12" s="596"/>
      <c r="AD12" s="597" t="s">
        <v>114</v>
      </c>
      <c r="AE12" s="597"/>
      <c r="AF12" s="597"/>
      <c r="AG12" s="597"/>
      <c r="AH12" s="597"/>
      <c r="AI12" s="597"/>
      <c r="AJ12" s="597"/>
      <c r="AK12" s="597"/>
      <c r="AL12" s="598" t="s">
        <v>114</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225755</v>
      </c>
      <c r="BH12" s="594"/>
      <c r="BI12" s="594"/>
      <c r="BJ12" s="594"/>
      <c r="BK12" s="594"/>
      <c r="BL12" s="594"/>
      <c r="BM12" s="594"/>
      <c r="BN12" s="595"/>
      <c r="BO12" s="596">
        <v>51</v>
      </c>
      <c r="BP12" s="596"/>
      <c r="BQ12" s="596"/>
      <c r="BR12" s="596"/>
      <c r="BS12" s="602" t="s">
        <v>114</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84206</v>
      </c>
      <c r="CS12" s="594"/>
      <c r="CT12" s="594"/>
      <c r="CU12" s="594"/>
      <c r="CV12" s="594"/>
      <c r="CW12" s="594"/>
      <c r="CX12" s="594"/>
      <c r="CY12" s="595"/>
      <c r="CZ12" s="596">
        <v>1.6</v>
      </c>
      <c r="DA12" s="596"/>
      <c r="DB12" s="596"/>
      <c r="DC12" s="596"/>
      <c r="DD12" s="602" t="s">
        <v>114</v>
      </c>
      <c r="DE12" s="594"/>
      <c r="DF12" s="594"/>
      <c r="DG12" s="594"/>
      <c r="DH12" s="594"/>
      <c r="DI12" s="594"/>
      <c r="DJ12" s="594"/>
      <c r="DK12" s="594"/>
      <c r="DL12" s="594"/>
      <c r="DM12" s="594"/>
      <c r="DN12" s="594"/>
      <c r="DO12" s="594"/>
      <c r="DP12" s="595"/>
      <c r="DQ12" s="602">
        <v>23308</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9574</v>
      </c>
      <c r="S13" s="594"/>
      <c r="T13" s="594"/>
      <c r="U13" s="594"/>
      <c r="V13" s="594"/>
      <c r="W13" s="594"/>
      <c r="X13" s="594"/>
      <c r="Y13" s="595"/>
      <c r="Z13" s="596">
        <v>0.2</v>
      </c>
      <c r="AA13" s="596"/>
      <c r="AB13" s="596"/>
      <c r="AC13" s="596"/>
      <c r="AD13" s="597">
        <v>9574</v>
      </c>
      <c r="AE13" s="597"/>
      <c r="AF13" s="597"/>
      <c r="AG13" s="597"/>
      <c r="AH13" s="597"/>
      <c r="AI13" s="597"/>
      <c r="AJ13" s="597"/>
      <c r="AK13" s="597"/>
      <c r="AL13" s="598">
        <v>0.3</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224221</v>
      </c>
      <c r="BH13" s="594"/>
      <c r="BI13" s="594"/>
      <c r="BJ13" s="594"/>
      <c r="BK13" s="594"/>
      <c r="BL13" s="594"/>
      <c r="BM13" s="594"/>
      <c r="BN13" s="595"/>
      <c r="BO13" s="596">
        <v>50.7</v>
      </c>
      <c r="BP13" s="596"/>
      <c r="BQ13" s="596"/>
      <c r="BR13" s="596"/>
      <c r="BS13" s="602" t="s">
        <v>114</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519318</v>
      </c>
      <c r="CS13" s="594"/>
      <c r="CT13" s="594"/>
      <c r="CU13" s="594"/>
      <c r="CV13" s="594"/>
      <c r="CW13" s="594"/>
      <c r="CX13" s="594"/>
      <c r="CY13" s="595"/>
      <c r="CZ13" s="596">
        <v>9.9</v>
      </c>
      <c r="DA13" s="596"/>
      <c r="DB13" s="596"/>
      <c r="DC13" s="596"/>
      <c r="DD13" s="602">
        <v>252792</v>
      </c>
      <c r="DE13" s="594"/>
      <c r="DF13" s="594"/>
      <c r="DG13" s="594"/>
      <c r="DH13" s="594"/>
      <c r="DI13" s="594"/>
      <c r="DJ13" s="594"/>
      <c r="DK13" s="594"/>
      <c r="DL13" s="594"/>
      <c r="DM13" s="594"/>
      <c r="DN13" s="594"/>
      <c r="DO13" s="594"/>
      <c r="DP13" s="595"/>
      <c r="DQ13" s="602">
        <v>275642</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114</v>
      </c>
      <c r="S14" s="594"/>
      <c r="T14" s="594"/>
      <c r="U14" s="594"/>
      <c r="V14" s="594"/>
      <c r="W14" s="594"/>
      <c r="X14" s="594"/>
      <c r="Y14" s="595"/>
      <c r="Z14" s="596" t="s">
        <v>114</v>
      </c>
      <c r="AA14" s="596"/>
      <c r="AB14" s="596"/>
      <c r="AC14" s="596"/>
      <c r="AD14" s="597" t="s">
        <v>114</v>
      </c>
      <c r="AE14" s="597"/>
      <c r="AF14" s="597"/>
      <c r="AG14" s="597"/>
      <c r="AH14" s="597"/>
      <c r="AI14" s="597"/>
      <c r="AJ14" s="597"/>
      <c r="AK14" s="597"/>
      <c r="AL14" s="598" t="s">
        <v>114</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4022</v>
      </c>
      <c r="BH14" s="594"/>
      <c r="BI14" s="594"/>
      <c r="BJ14" s="594"/>
      <c r="BK14" s="594"/>
      <c r="BL14" s="594"/>
      <c r="BM14" s="594"/>
      <c r="BN14" s="595"/>
      <c r="BO14" s="596">
        <v>0.9</v>
      </c>
      <c r="BP14" s="596"/>
      <c r="BQ14" s="596"/>
      <c r="BR14" s="596"/>
      <c r="BS14" s="602" t="s">
        <v>114</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223623</v>
      </c>
      <c r="CS14" s="594"/>
      <c r="CT14" s="594"/>
      <c r="CU14" s="594"/>
      <c r="CV14" s="594"/>
      <c r="CW14" s="594"/>
      <c r="CX14" s="594"/>
      <c r="CY14" s="595"/>
      <c r="CZ14" s="596">
        <v>4.3</v>
      </c>
      <c r="DA14" s="596"/>
      <c r="DB14" s="596"/>
      <c r="DC14" s="596"/>
      <c r="DD14" s="602" t="s">
        <v>114</v>
      </c>
      <c r="DE14" s="594"/>
      <c r="DF14" s="594"/>
      <c r="DG14" s="594"/>
      <c r="DH14" s="594"/>
      <c r="DI14" s="594"/>
      <c r="DJ14" s="594"/>
      <c r="DK14" s="594"/>
      <c r="DL14" s="594"/>
      <c r="DM14" s="594"/>
      <c r="DN14" s="594"/>
      <c r="DO14" s="594"/>
      <c r="DP14" s="595"/>
      <c r="DQ14" s="602">
        <v>110148</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316</v>
      </c>
      <c r="S15" s="594"/>
      <c r="T15" s="594"/>
      <c r="U15" s="594"/>
      <c r="V15" s="594"/>
      <c r="W15" s="594"/>
      <c r="X15" s="594"/>
      <c r="Y15" s="595"/>
      <c r="Z15" s="596">
        <v>0</v>
      </c>
      <c r="AA15" s="596"/>
      <c r="AB15" s="596"/>
      <c r="AC15" s="596"/>
      <c r="AD15" s="597">
        <v>316</v>
      </c>
      <c r="AE15" s="597"/>
      <c r="AF15" s="597"/>
      <c r="AG15" s="597"/>
      <c r="AH15" s="597"/>
      <c r="AI15" s="597"/>
      <c r="AJ15" s="597"/>
      <c r="AK15" s="597"/>
      <c r="AL15" s="598">
        <v>0</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26579</v>
      </c>
      <c r="BH15" s="594"/>
      <c r="BI15" s="594"/>
      <c r="BJ15" s="594"/>
      <c r="BK15" s="594"/>
      <c r="BL15" s="594"/>
      <c r="BM15" s="594"/>
      <c r="BN15" s="595"/>
      <c r="BO15" s="596">
        <v>6</v>
      </c>
      <c r="BP15" s="596"/>
      <c r="BQ15" s="596"/>
      <c r="BR15" s="596"/>
      <c r="BS15" s="602" t="s">
        <v>114</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310557</v>
      </c>
      <c r="CS15" s="594"/>
      <c r="CT15" s="594"/>
      <c r="CU15" s="594"/>
      <c r="CV15" s="594"/>
      <c r="CW15" s="594"/>
      <c r="CX15" s="594"/>
      <c r="CY15" s="595"/>
      <c r="CZ15" s="596">
        <v>5.9</v>
      </c>
      <c r="DA15" s="596"/>
      <c r="DB15" s="596"/>
      <c r="DC15" s="596"/>
      <c r="DD15" s="602">
        <v>36625</v>
      </c>
      <c r="DE15" s="594"/>
      <c r="DF15" s="594"/>
      <c r="DG15" s="594"/>
      <c r="DH15" s="594"/>
      <c r="DI15" s="594"/>
      <c r="DJ15" s="594"/>
      <c r="DK15" s="594"/>
      <c r="DL15" s="594"/>
      <c r="DM15" s="594"/>
      <c r="DN15" s="594"/>
      <c r="DO15" s="594"/>
      <c r="DP15" s="595"/>
      <c r="DQ15" s="602">
        <v>281214</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2550180</v>
      </c>
      <c r="S16" s="594"/>
      <c r="T16" s="594"/>
      <c r="U16" s="594"/>
      <c r="V16" s="594"/>
      <c r="W16" s="594"/>
      <c r="X16" s="594"/>
      <c r="Y16" s="595"/>
      <c r="Z16" s="596">
        <v>47</v>
      </c>
      <c r="AA16" s="596"/>
      <c r="AB16" s="596"/>
      <c r="AC16" s="596"/>
      <c r="AD16" s="597">
        <v>2296668</v>
      </c>
      <c r="AE16" s="597"/>
      <c r="AF16" s="597"/>
      <c r="AG16" s="597"/>
      <c r="AH16" s="597"/>
      <c r="AI16" s="597"/>
      <c r="AJ16" s="597"/>
      <c r="AK16" s="597"/>
      <c r="AL16" s="598">
        <v>79.3</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114</v>
      </c>
      <c r="BH16" s="594"/>
      <c r="BI16" s="594"/>
      <c r="BJ16" s="594"/>
      <c r="BK16" s="594"/>
      <c r="BL16" s="594"/>
      <c r="BM16" s="594"/>
      <c r="BN16" s="595"/>
      <c r="BO16" s="596" t="s">
        <v>114</v>
      </c>
      <c r="BP16" s="596"/>
      <c r="BQ16" s="596"/>
      <c r="BR16" s="596"/>
      <c r="BS16" s="602" t="s">
        <v>114</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17120</v>
      </c>
      <c r="CS16" s="594"/>
      <c r="CT16" s="594"/>
      <c r="CU16" s="594"/>
      <c r="CV16" s="594"/>
      <c r="CW16" s="594"/>
      <c r="CX16" s="594"/>
      <c r="CY16" s="595"/>
      <c r="CZ16" s="596">
        <v>0.3</v>
      </c>
      <c r="DA16" s="596"/>
      <c r="DB16" s="596"/>
      <c r="DC16" s="596"/>
      <c r="DD16" s="602" t="s">
        <v>114</v>
      </c>
      <c r="DE16" s="594"/>
      <c r="DF16" s="594"/>
      <c r="DG16" s="594"/>
      <c r="DH16" s="594"/>
      <c r="DI16" s="594"/>
      <c r="DJ16" s="594"/>
      <c r="DK16" s="594"/>
      <c r="DL16" s="594"/>
      <c r="DM16" s="594"/>
      <c r="DN16" s="594"/>
      <c r="DO16" s="594"/>
      <c r="DP16" s="595"/>
      <c r="DQ16" s="602">
        <v>520</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2296668</v>
      </c>
      <c r="S17" s="594"/>
      <c r="T17" s="594"/>
      <c r="U17" s="594"/>
      <c r="V17" s="594"/>
      <c r="W17" s="594"/>
      <c r="X17" s="594"/>
      <c r="Y17" s="595"/>
      <c r="Z17" s="596">
        <v>42.3</v>
      </c>
      <c r="AA17" s="596"/>
      <c r="AB17" s="596"/>
      <c r="AC17" s="596"/>
      <c r="AD17" s="597">
        <v>2296668</v>
      </c>
      <c r="AE17" s="597"/>
      <c r="AF17" s="597"/>
      <c r="AG17" s="597"/>
      <c r="AH17" s="597"/>
      <c r="AI17" s="597"/>
      <c r="AJ17" s="597"/>
      <c r="AK17" s="597"/>
      <c r="AL17" s="598">
        <v>79.3</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114</v>
      </c>
      <c r="BH17" s="594"/>
      <c r="BI17" s="594"/>
      <c r="BJ17" s="594"/>
      <c r="BK17" s="594"/>
      <c r="BL17" s="594"/>
      <c r="BM17" s="594"/>
      <c r="BN17" s="595"/>
      <c r="BO17" s="596" t="s">
        <v>114</v>
      </c>
      <c r="BP17" s="596"/>
      <c r="BQ17" s="596"/>
      <c r="BR17" s="596"/>
      <c r="BS17" s="602" t="s">
        <v>114</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1278324</v>
      </c>
      <c r="CS17" s="594"/>
      <c r="CT17" s="594"/>
      <c r="CU17" s="594"/>
      <c r="CV17" s="594"/>
      <c r="CW17" s="594"/>
      <c r="CX17" s="594"/>
      <c r="CY17" s="595"/>
      <c r="CZ17" s="596">
        <v>24.3</v>
      </c>
      <c r="DA17" s="596"/>
      <c r="DB17" s="596"/>
      <c r="DC17" s="596"/>
      <c r="DD17" s="602" t="s">
        <v>114</v>
      </c>
      <c r="DE17" s="594"/>
      <c r="DF17" s="594"/>
      <c r="DG17" s="594"/>
      <c r="DH17" s="594"/>
      <c r="DI17" s="594"/>
      <c r="DJ17" s="594"/>
      <c r="DK17" s="594"/>
      <c r="DL17" s="594"/>
      <c r="DM17" s="594"/>
      <c r="DN17" s="594"/>
      <c r="DO17" s="594"/>
      <c r="DP17" s="595"/>
      <c r="DQ17" s="602">
        <v>1193409</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253502</v>
      </c>
      <c r="S18" s="594"/>
      <c r="T18" s="594"/>
      <c r="U18" s="594"/>
      <c r="V18" s="594"/>
      <c r="W18" s="594"/>
      <c r="X18" s="594"/>
      <c r="Y18" s="595"/>
      <c r="Z18" s="596">
        <v>4.7</v>
      </c>
      <c r="AA18" s="596"/>
      <c r="AB18" s="596"/>
      <c r="AC18" s="596"/>
      <c r="AD18" s="597" t="s">
        <v>114</v>
      </c>
      <c r="AE18" s="597"/>
      <c r="AF18" s="597"/>
      <c r="AG18" s="597"/>
      <c r="AH18" s="597"/>
      <c r="AI18" s="597"/>
      <c r="AJ18" s="597"/>
      <c r="AK18" s="597"/>
      <c r="AL18" s="598" t="s">
        <v>114</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114</v>
      </c>
      <c r="BH18" s="594"/>
      <c r="BI18" s="594"/>
      <c r="BJ18" s="594"/>
      <c r="BK18" s="594"/>
      <c r="BL18" s="594"/>
      <c r="BM18" s="594"/>
      <c r="BN18" s="595"/>
      <c r="BO18" s="596" t="s">
        <v>114</v>
      </c>
      <c r="BP18" s="596"/>
      <c r="BQ18" s="596"/>
      <c r="BR18" s="596"/>
      <c r="BS18" s="602" t="s">
        <v>114</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114</v>
      </c>
      <c r="CS18" s="594"/>
      <c r="CT18" s="594"/>
      <c r="CU18" s="594"/>
      <c r="CV18" s="594"/>
      <c r="CW18" s="594"/>
      <c r="CX18" s="594"/>
      <c r="CY18" s="595"/>
      <c r="CZ18" s="596" t="s">
        <v>114</v>
      </c>
      <c r="DA18" s="596"/>
      <c r="DB18" s="596"/>
      <c r="DC18" s="596"/>
      <c r="DD18" s="602" t="s">
        <v>114</v>
      </c>
      <c r="DE18" s="594"/>
      <c r="DF18" s="594"/>
      <c r="DG18" s="594"/>
      <c r="DH18" s="594"/>
      <c r="DI18" s="594"/>
      <c r="DJ18" s="594"/>
      <c r="DK18" s="594"/>
      <c r="DL18" s="594"/>
      <c r="DM18" s="594"/>
      <c r="DN18" s="594"/>
      <c r="DO18" s="594"/>
      <c r="DP18" s="595"/>
      <c r="DQ18" s="602" t="s">
        <v>114</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v>10</v>
      </c>
      <c r="S19" s="594"/>
      <c r="T19" s="594"/>
      <c r="U19" s="594"/>
      <c r="V19" s="594"/>
      <c r="W19" s="594"/>
      <c r="X19" s="594"/>
      <c r="Y19" s="595"/>
      <c r="Z19" s="596">
        <v>0</v>
      </c>
      <c r="AA19" s="596"/>
      <c r="AB19" s="596"/>
      <c r="AC19" s="596"/>
      <c r="AD19" s="597" t="s">
        <v>114</v>
      </c>
      <c r="AE19" s="597"/>
      <c r="AF19" s="597"/>
      <c r="AG19" s="597"/>
      <c r="AH19" s="597"/>
      <c r="AI19" s="597"/>
      <c r="AJ19" s="597"/>
      <c r="AK19" s="597"/>
      <c r="AL19" s="598" t="s">
        <v>114</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t="s">
        <v>114</v>
      </c>
      <c r="BH19" s="594"/>
      <c r="BI19" s="594"/>
      <c r="BJ19" s="594"/>
      <c r="BK19" s="594"/>
      <c r="BL19" s="594"/>
      <c r="BM19" s="594"/>
      <c r="BN19" s="595"/>
      <c r="BO19" s="596" t="s">
        <v>114</v>
      </c>
      <c r="BP19" s="596"/>
      <c r="BQ19" s="596"/>
      <c r="BR19" s="596"/>
      <c r="BS19" s="602" t="s">
        <v>114</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114</v>
      </c>
      <c r="CS19" s="594"/>
      <c r="CT19" s="594"/>
      <c r="CU19" s="594"/>
      <c r="CV19" s="594"/>
      <c r="CW19" s="594"/>
      <c r="CX19" s="594"/>
      <c r="CY19" s="595"/>
      <c r="CZ19" s="596" t="s">
        <v>114</v>
      </c>
      <c r="DA19" s="596"/>
      <c r="DB19" s="596"/>
      <c r="DC19" s="596"/>
      <c r="DD19" s="602" t="s">
        <v>114</v>
      </c>
      <c r="DE19" s="594"/>
      <c r="DF19" s="594"/>
      <c r="DG19" s="594"/>
      <c r="DH19" s="594"/>
      <c r="DI19" s="594"/>
      <c r="DJ19" s="594"/>
      <c r="DK19" s="594"/>
      <c r="DL19" s="594"/>
      <c r="DM19" s="594"/>
      <c r="DN19" s="594"/>
      <c r="DO19" s="594"/>
      <c r="DP19" s="595"/>
      <c r="DQ19" s="602" t="s">
        <v>114</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3116737</v>
      </c>
      <c r="S20" s="594"/>
      <c r="T20" s="594"/>
      <c r="U20" s="594"/>
      <c r="V20" s="594"/>
      <c r="W20" s="594"/>
      <c r="X20" s="594"/>
      <c r="Y20" s="595"/>
      <c r="Z20" s="596">
        <v>57.5</v>
      </c>
      <c r="AA20" s="596"/>
      <c r="AB20" s="596"/>
      <c r="AC20" s="596"/>
      <c r="AD20" s="597">
        <v>2863225</v>
      </c>
      <c r="AE20" s="597"/>
      <c r="AF20" s="597"/>
      <c r="AG20" s="597"/>
      <c r="AH20" s="597"/>
      <c r="AI20" s="597"/>
      <c r="AJ20" s="597"/>
      <c r="AK20" s="597"/>
      <c r="AL20" s="598">
        <v>98.8</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t="s">
        <v>114</v>
      </c>
      <c r="BH20" s="594"/>
      <c r="BI20" s="594"/>
      <c r="BJ20" s="594"/>
      <c r="BK20" s="594"/>
      <c r="BL20" s="594"/>
      <c r="BM20" s="594"/>
      <c r="BN20" s="595"/>
      <c r="BO20" s="596" t="s">
        <v>114</v>
      </c>
      <c r="BP20" s="596"/>
      <c r="BQ20" s="596"/>
      <c r="BR20" s="596"/>
      <c r="BS20" s="602" t="s">
        <v>114</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5257361</v>
      </c>
      <c r="CS20" s="594"/>
      <c r="CT20" s="594"/>
      <c r="CU20" s="594"/>
      <c r="CV20" s="594"/>
      <c r="CW20" s="594"/>
      <c r="CX20" s="594"/>
      <c r="CY20" s="595"/>
      <c r="CZ20" s="596">
        <v>100</v>
      </c>
      <c r="DA20" s="596"/>
      <c r="DB20" s="596"/>
      <c r="DC20" s="596"/>
      <c r="DD20" s="602">
        <v>1125667</v>
      </c>
      <c r="DE20" s="594"/>
      <c r="DF20" s="594"/>
      <c r="DG20" s="594"/>
      <c r="DH20" s="594"/>
      <c r="DI20" s="594"/>
      <c r="DJ20" s="594"/>
      <c r="DK20" s="594"/>
      <c r="DL20" s="594"/>
      <c r="DM20" s="594"/>
      <c r="DN20" s="594"/>
      <c r="DO20" s="594"/>
      <c r="DP20" s="595"/>
      <c r="DQ20" s="602">
        <v>3498704</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747</v>
      </c>
      <c r="S21" s="594"/>
      <c r="T21" s="594"/>
      <c r="U21" s="594"/>
      <c r="V21" s="594"/>
      <c r="W21" s="594"/>
      <c r="X21" s="594"/>
      <c r="Y21" s="595"/>
      <c r="Z21" s="596">
        <v>0</v>
      </c>
      <c r="AA21" s="596"/>
      <c r="AB21" s="596"/>
      <c r="AC21" s="596"/>
      <c r="AD21" s="597">
        <v>747</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t="s">
        <v>114</v>
      </c>
      <c r="BH21" s="594"/>
      <c r="BI21" s="594"/>
      <c r="BJ21" s="594"/>
      <c r="BK21" s="594"/>
      <c r="BL21" s="594"/>
      <c r="BM21" s="594"/>
      <c r="BN21" s="595"/>
      <c r="BO21" s="596" t="s">
        <v>114</v>
      </c>
      <c r="BP21" s="596"/>
      <c r="BQ21" s="596"/>
      <c r="BR21" s="596"/>
      <c r="BS21" s="602" t="s">
        <v>114</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3140</v>
      </c>
      <c r="S22" s="594"/>
      <c r="T22" s="594"/>
      <c r="U22" s="594"/>
      <c r="V22" s="594"/>
      <c r="W22" s="594"/>
      <c r="X22" s="594"/>
      <c r="Y22" s="595"/>
      <c r="Z22" s="596">
        <v>0.1</v>
      </c>
      <c r="AA22" s="596"/>
      <c r="AB22" s="596"/>
      <c r="AC22" s="596"/>
      <c r="AD22" s="597" t="s">
        <v>114</v>
      </c>
      <c r="AE22" s="597"/>
      <c r="AF22" s="597"/>
      <c r="AG22" s="597"/>
      <c r="AH22" s="597"/>
      <c r="AI22" s="597"/>
      <c r="AJ22" s="597"/>
      <c r="AK22" s="597"/>
      <c r="AL22" s="598" t="s">
        <v>114</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114</v>
      </c>
      <c r="BH22" s="594"/>
      <c r="BI22" s="594"/>
      <c r="BJ22" s="594"/>
      <c r="BK22" s="594"/>
      <c r="BL22" s="594"/>
      <c r="BM22" s="594"/>
      <c r="BN22" s="595"/>
      <c r="BO22" s="596" t="s">
        <v>114</v>
      </c>
      <c r="BP22" s="596"/>
      <c r="BQ22" s="596"/>
      <c r="BR22" s="596"/>
      <c r="BS22" s="602" t="s">
        <v>114</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265048</v>
      </c>
      <c r="S23" s="594"/>
      <c r="T23" s="594"/>
      <c r="U23" s="594"/>
      <c r="V23" s="594"/>
      <c r="W23" s="594"/>
      <c r="X23" s="594"/>
      <c r="Y23" s="595"/>
      <c r="Z23" s="596">
        <v>4.9000000000000004</v>
      </c>
      <c r="AA23" s="596"/>
      <c r="AB23" s="596"/>
      <c r="AC23" s="596"/>
      <c r="AD23" s="597" t="s">
        <v>114</v>
      </c>
      <c r="AE23" s="597"/>
      <c r="AF23" s="597"/>
      <c r="AG23" s="597"/>
      <c r="AH23" s="597"/>
      <c r="AI23" s="597"/>
      <c r="AJ23" s="597"/>
      <c r="AK23" s="597"/>
      <c r="AL23" s="598" t="s">
        <v>114</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114</v>
      </c>
      <c r="BH23" s="594"/>
      <c r="BI23" s="594"/>
      <c r="BJ23" s="594"/>
      <c r="BK23" s="594"/>
      <c r="BL23" s="594"/>
      <c r="BM23" s="594"/>
      <c r="BN23" s="595"/>
      <c r="BO23" s="596" t="s">
        <v>114</v>
      </c>
      <c r="BP23" s="596"/>
      <c r="BQ23" s="596"/>
      <c r="BR23" s="596"/>
      <c r="BS23" s="602" t="s">
        <v>114</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7733</v>
      </c>
      <c r="S24" s="594"/>
      <c r="T24" s="594"/>
      <c r="U24" s="594"/>
      <c r="V24" s="594"/>
      <c r="W24" s="594"/>
      <c r="X24" s="594"/>
      <c r="Y24" s="595"/>
      <c r="Z24" s="596">
        <v>0.1</v>
      </c>
      <c r="AA24" s="596"/>
      <c r="AB24" s="596"/>
      <c r="AC24" s="596"/>
      <c r="AD24" s="597" t="s">
        <v>114</v>
      </c>
      <c r="AE24" s="597"/>
      <c r="AF24" s="597"/>
      <c r="AG24" s="597"/>
      <c r="AH24" s="597"/>
      <c r="AI24" s="597"/>
      <c r="AJ24" s="597"/>
      <c r="AK24" s="597"/>
      <c r="AL24" s="598" t="s">
        <v>114</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114</v>
      </c>
      <c r="BH24" s="594"/>
      <c r="BI24" s="594"/>
      <c r="BJ24" s="594"/>
      <c r="BK24" s="594"/>
      <c r="BL24" s="594"/>
      <c r="BM24" s="594"/>
      <c r="BN24" s="595"/>
      <c r="BO24" s="596" t="s">
        <v>114</v>
      </c>
      <c r="BP24" s="596"/>
      <c r="BQ24" s="596"/>
      <c r="BR24" s="596"/>
      <c r="BS24" s="602" t="s">
        <v>114</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2116678</v>
      </c>
      <c r="CS24" s="583"/>
      <c r="CT24" s="583"/>
      <c r="CU24" s="583"/>
      <c r="CV24" s="583"/>
      <c r="CW24" s="583"/>
      <c r="CX24" s="583"/>
      <c r="CY24" s="584"/>
      <c r="CZ24" s="622">
        <v>40.299999999999997</v>
      </c>
      <c r="DA24" s="623"/>
      <c r="DB24" s="623"/>
      <c r="DC24" s="624"/>
      <c r="DD24" s="621">
        <v>1819207</v>
      </c>
      <c r="DE24" s="583"/>
      <c r="DF24" s="583"/>
      <c r="DG24" s="583"/>
      <c r="DH24" s="583"/>
      <c r="DI24" s="583"/>
      <c r="DJ24" s="583"/>
      <c r="DK24" s="584"/>
      <c r="DL24" s="621">
        <v>1619533</v>
      </c>
      <c r="DM24" s="583"/>
      <c r="DN24" s="583"/>
      <c r="DO24" s="583"/>
      <c r="DP24" s="583"/>
      <c r="DQ24" s="583"/>
      <c r="DR24" s="583"/>
      <c r="DS24" s="583"/>
      <c r="DT24" s="583"/>
      <c r="DU24" s="583"/>
      <c r="DV24" s="584"/>
      <c r="DW24" s="587">
        <v>53</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263702</v>
      </c>
      <c r="S25" s="594"/>
      <c r="T25" s="594"/>
      <c r="U25" s="594"/>
      <c r="V25" s="594"/>
      <c r="W25" s="594"/>
      <c r="X25" s="594"/>
      <c r="Y25" s="595"/>
      <c r="Z25" s="596">
        <v>4.9000000000000004</v>
      </c>
      <c r="AA25" s="596"/>
      <c r="AB25" s="596"/>
      <c r="AC25" s="596"/>
      <c r="AD25" s="597" t="s">
        <v>114</v>
      </c>
      <c r="AE25" s="597"/>
      <c r="AF25" s="597"/>
      <c r="AG25" s="597"/>
      <c r="AH25" s="597"/>
      <c r="AI25" s="597"/>
      <c r="AJ25" s="597"/>
      <c r="AK25" s="597"/>
      <c r="AL25" s="598" t="s">
        <v>114</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114</v>
      </c>
      <c r="BH25" s="594"/>
      <c r="BI25" s="594"/>
      <c r="BJ25" s="594"/>
      <c r="BK25" s="594"/>
      <c r="BL25" s="594"/>
      <c r="BM25" s="594"/>
      <c r="BN25" s="595"/>
      <c r="BO25" s="596" t="s">
        <v>114</v>
      </c>
      <c r="BP25" s="596"/>
      <c r="BQ25" s="596"/>
      <c r="BR25" s="596"/>
      <c r="BS25" s="602" t="s">
        <v>114</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732249</v>
      </c>
      <c r="CS25" s="625"/>
      <c r="CT25" s="625"/>
      <c r="CU25" s="625"/>
      <c r="CV25" s="625"/>
      <c r="CW25" s="625"/>
      <c r="CX25" s="625"/>
      <c r="CY25" s="626"/>
      <c r="CZ25" s="627">
        <v>13.9</v>
      </c>
      <c r="DA25" s="628"/>
      <c r="DB25" s="628"/>
      <c r="DC25" s="629"/>
      <c r="DD25" s="602">
        <v>596400</v>
      </c>
      <c r="DE25" s="625"/>
      <c r="DF25" s="625"/>
      <c r="DG25" s="625"/>
      <c r="DH25" s="625"/>
      <c r="DI25" s="625"/>
      <c r="DJ25" s="625"/>
      <c r="DK25" s="626"/>
      <c r="DL25" s="602">
        <v>589731</v>
      </c>
      <c r="DM25" s="625"/>
      <c r="DN25" s="625"/>
      <c r="DO25" s="625"/>
      <c r="DP25" s="625"/>
      <c r="DQ25" s="625"/>
      <c r="DR25" s="625"/>
      <c r="DS25" s="625"/>
      <c r="DT25" s="625"/>
      <c r="DU25" s="625"/>
      <c r="DV25" s="626"/>
      <c r="DW25" s="598">
        <v>19.3</v>
      </c>
      <c r="DX25" s="619"/>
      <c r="DY25" s="619"/>
      <c r="DZ25" s="619"/>
      <c r="EA25" s="619"/>
      <c r="EB25" s="619"/>
      <c r="EC25" s="620"/>
    </row>
    <row r="26" spans="2:133" ht="11.25" customHeight="1">
      <c r="B26" s="630" t="s">
        <v>278</v>
      </c>
      <c r="C26" s="631"/>
      <c r="D26" s="631"/>
      <c r="E26" s="631"/>
      <c r="F26" s="631"/>
      <c r="G26" s="631"/>
      <c r="H26" s="631"/>
      <c r="I26" s="631"/>
      <c r="J26" s="631"/>
      <c r="K26" s="631"/>
      <c r="L26" s="631"/>
      <c r="M26" s="631"/>
      <c r="N26" s="631"/>
      <c r="O26" s="631"/>
      <c r="P26" s="631"/>
      <c r="Q26" s="632"/>
      <c r="R26" s="593" t="s">
        <v>114</v>
      </c>
      <c r="S26" s="594"/>
      <c r="T26" s="594"/>
      <c r="U26" s="594"/>
      <c r="V26" s="594"/>
      <c r="W26" s="594"/>
      <c r="X26" s="594"/>
      <c r="Y26" s="595"/>
      <c r="Z26" s="596" t="s">
        <v>114</v>
      </c>
      <c r="AA26" s="596"/>
      <c r="AB26" s="596"/>
      <c r="AC26" s="596"/>
      <c r="AD26" s="597" t="s">
        <v>114</v>
      </c>
      <c r="AE26" s="597"/>
      <c r="AF26" s="597"/>
      <c r="AG26" s="597"/>
      <c r="AH26" s="597"/>
      <c r="AI26" s="597"/>
      <c r="AJ26" s="597"/>
      <c r="AK26" s="597"/>
      <c r="AL26" s="598" t="s">
        <v>114</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114</v>
      </c>
      <c r="BH26" s="594"/>
      <c r="BI26" s="594"/>
      <c r="BJ26" s="594"/>
      <c r="BK26" s="594"/>
      <c r="BL26" s="594"/>
      <c r="BM26" s="594"/>
      <c r="BN26" s="595"/>
      <c r="BO26" s="596" t="s">
        <v>114</v>
      </c>
      <c r="BP26" s="596"/>
      <c r="BQ26" s="596"/>
      <c r="BR26" s="596"/>
      <c r="BS26" s="602" t="s">
        <v>114</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469976</v>
      </c>
      <c r="CS26" s="594"/>
      <c r="CT26" s="594"/>
      <c r="CU26" s="594"/>
      <c r="CV26" s="594"/>
      <c r="CW26" s="594"/>
      <c r="CX26" s="594"/>
      <c r="CY26" s="595"/>
      <c r="CZ26" s="627">
        <v>8.9</v>
      </c>
      <c r="DA26" s="628"/>
      <c r="DB26" s="628"/>
      <c r="DC26" s="629"/>
      <c r="DD26" s="602">
        <v>362627</v>
      </c>
      <c r="DE26" s="594"/>
      <c r="DF26" s="594"/>
      <c r="DG26" s="594"/>
      <c r="DH26" s="594"/>
      <c r="DI26" s="594"/>
      <c r="DJ26" s="594"/>
      <c r="DK26" s="595"/>
      <c r="DL26" s="602" t="s">
        <v>217</v>
      </c>
      <c r="DM26" s="594"/>
      <c r="DN26" s="594"/>
      <c r="DO26" s="594"/>
      <c r="DP26" s="594"/>
      <c r="DQ26" s="594"/>
      <c r="DR26" s="594"/>
      <c r="DS26" s="594"/>
      <c r="DT26" s="594"/>
      <c r="DU26" s="594"/>
      <c r="DV26" s="595"/>
      <c r="DW26" s="598" t="s">
        <v>217</v>
      </c>
      <c r="DX26" s="619"/>
      <c r="DY26" s="619"/>
      <c r="DZ26" s="619"/>
      <c r="EA26" s="619"/>
      <c r="EB26" s="619"/>
      <c r="EC26" s="620"/>
    </row>
    <row r="27" spans="2:133" ht="11.25" customHeight="1">
      <c r="B27" s="590" t="s">
        <v>281</v>
      </c>
      <c r="C27" s="591"/>
      <c r="D27" s="591"/>
      <c r="E27" s="591"/>
      <c r="F27" s="591"/>
      <c r="G27" s="591"/>
      <c r="H27" s="591"/>
      <c r="I27" s="591"/>
      <c r="J27" s="591"/>
      <c r="K27" s="591"/>
      <c r="L27" s="591"/>
      <c r="M27" s="591"/>
      <c r="N27" s="591"/>
      <c r="O27" s="591"/>
      <c r="P27" s="591"/>
      <c r="Q27" s="592"/>
      <c r="R27" s="593">
        <v>233444</v>
      </c>
      <c r="S27" s="594"/>
      <c r="T27" s="594"/>
      <c r="U27" s="594"/>
      <c r="V27" s="594"/>
      <c r="W27" s="594"/>
      <c r="X27" s="594"/>
      <c r="Y27" s="595"/>
      <c r="Z27" s="596">
        <v>4.3</v>
      </c>
      <c r="AA27" s="596"/>
      <c r="AB27" s="596"/>
      <c r="AC27" s="596"/>
      <c r="AD27" s="597" t="s">
        <v>114</v>
      </c>
      <c r="AE27" s="597"/>
      <c r="AF27" s="597"/>
      <c r="AG27" s="597"/>
      <c r="AH27" s="597"/>
      <c r="AI27" s="597"/>
      <c r="AJ27" s="597"/>
      <c r="AK27" s="597"/>
      <c r="AL27" s="598" t="s">
        <v>114</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442341</v>
      </c>
      <c r="BH27" s="594"/>
      <c r="BI27" s="594"/>
      <c r="BJ27" s="594"/>
      <c r="BK27" s="594"/>
      <c r="BL27" s="594"/>
      <c r="BM27" s="594"/>
      <c r="BN27" s="595"/>
      <c r="BO27" s="596">
        <v>100</v>
      </c>
      <c r="BP27" s="596"/>
      <c r="BQ27" s="596"/>
      <c r="BR27" s="596"/>
      <c r="BS27" s="602">
        <v>6654</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106105</v>
      </c>
      <c r="CS27" s="625"/>
      <c r="CT27" s="625"/>
      <c r="CU27" s="625"/>
      <c r="CV27" s="625"/>
      <c r="CW27" s="625"/>
      <c r="CX27" s="625"/>
      <c r="CY27" s="626"/>
      <c r="CZ27" s="627">
        <v>2</v>
      </c>
      <c r="DA27" s="628"/>
      <c r="DB27" s="628"/>
      <c r="DC27" s="629"/>
      <c r="DD27" s="602">
        <v>29398</v>
      </c>
      <c r="DE27" s="625"/>
      <c r="DF27" s="625"/>
      <c r="DG27" s="625"/>
      <c r="DH27" s="625"/>
      <c r="DI27" s="625"/>
      <c r="DJ27" s="625"/>
      <c r="DK27" s="626"/>
      <c r="DL27" s="602">
        <v>28153</v>
      </c>
      <c r="DM27" s="625"/>
      <c r="DN27" s="625"/>
      <c r="DO27" s="625"/>
      <c r="DP27" s="625"/>
      <c r="DQ27" s="625"/>
      <c r="DR27" s="625"/>
      <c r="DS27" s="625"/>
      <c r="DT27" s="625"/>
      <c r="DU27" s="625"/>
      <c r="DV27" s="626"/>
      <c r="DW27" s="598">
        <v>0.9</v>
      </c>
      <c r="DX27" s="619"/>
      <c r="DY27" s="619"/>
      <c r="DZ27" s="619"/>
      <c r="EA27" s="619"/>
      <c r="EB27" s="619"/>
      <c r="EC27" s="620"/>
    </row>
    <row r="28" spans="2:133" ht="11.25" customHeight="1">
      <c r="B28" s="590" t="s">
        <v>284</v>
      </c>
      <c r="C28" s="591"/>
      <c r="D28" s="591"/>
      <c r="E28" s="591"/>
      <c r="F28" s="591"/>
      <c r="G28" s="591"/>
      <c r="H28" s="591"/>
      <c r="I28" s="591"/>
      <c r="J28" s="591"/>
      <c r="K28" s="591"/>
      <c r="L28" s="591"/>
      <c r="M28" s="591"/>
      <c r="N28" s="591"/>
      <c r="O28" s="591"/>
      <c r="P28" s="591"/>
      <c r="Q28" s="592"/>
      <c r="R28" s="593">
        <v>73297</v>
      </c>
      <c r="S28" s="594"/>
      <c r="T28" s="594"/>
      <c r="U28" s="594"/>
      <c r="V28" s="594"/>
      <c r="W28" s="594"/>
      <c r="X28" s="594"/>
      <c r="Y28" s="595"/>
      <c r="Z28" s="596">
        <v>1.4</v>
      </c>
      <c r="AA28" s="596"/>
      <c r="AB28" s="596"/>
      <c r="AC28" s="596"/>
      <c r="AD28" s="597">
        <v>23730</v>
      </c>
      <c r="AE28" s="597"/>
      <c r="AF28" s="597"/>
      <c r="AG28" s="597"/>
      <c r="AH28" s="597"/>
      <c r="AI28" s="597"/>
      <c r="AJ28" s="597"/>
      <c r="AK28" s="597"/>
      <c r="AL28" s="598">
        <v>0.8</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1278324</v>
      </c>
      <c r="CS28" s="594"/>
      <c r="CT28" s="594"/>
      <c r="CU28" s="594"/>
      <c r="CV28" s="594"/>
      <c r="CW28" s="594"/>
      <c r="CX28" s="594"/>
      <c r="CY28" s="595"/>
      <c r="CZ28" s="627">
        <v>24.3</v>
      </c>
      <c r="DA28" s="628"/>
      <c r="DB28" s="628"/>
      <c r="DC28" s="629"/>
      <c r="DD28" s="602">
        <v>1193409</v>
      </c>
      <c r="DE28" s="594"/>
      <c r="DF28" s="594"/>
      <c r="DG28" s="594"/>
      <c r="DH28" s="594"/>
      <c r="DI28" s="594"/>
      <c r="DJ28" s="594"/>
      <c r="DK28" s="595"/>
      <c r="DL28" s="602">
        <v>1001649</v>
      </c>
      <c r="DM28" s="594"/>
      <c r="DN28" s="594"/>
      <c r="DO28" s="594"/>
      <c r="DP28" s="594"/>
      <c r="DQ28" s="594"/>
      <c r="DR28" s="594"/>
      <c r="DS28" s="594"/>
      <c r="DT28" s="594"/>
      <c r="DU28" s="594"/>
      <c r="DV28" s="595"/>
      <c r="DW28" s="598">
        <v>32.799999999999997</v>
      </c>
      <c r="DX28" s="619"/>
      <c r="DY28" s="619"/>
      <c r="DZ28" s="619"/>
      <c r="EA28" s="619"/>
      <c r="EB28" s="619"/>
      <c r="EC28" s="620"/>
    </row>
    <row r="29" spans="2:133" ht="11.25" customHeight="1">
      <c r="B29" s="590" t="s">
        <v>286</v>
      </c>
      <c r="C29" s="591"/>
      <c r="D29" s="591"/>
      <c r="E29" s="591"/>
      <c r="F29" s="591"/>
      <c r="G29" s="591"/>
      <c r="H29" s="591"/>
      <c r="I29" s="591"/>
      <c r="J29" s="591"/>
      <c r="K29" s="591"/>
      <c r="L29" s="591"/>
      <c r="M29" s="591"/>
      <c r="N29" s="591"/>
      <c r="O29" s="591"/>
      <c r="P29" s="591"/>
      <c r="Q29" s="592"/>
      <c r="R29" s="593">
        <v>356</v>
      </c>
      <c r="S29" s="594"/>
      <c r="T29" s="594"/>
      <c r="U29" s="594"/>
      <c r="V29" s="594"/>
      <c r="W29" s="594"/>
      <c r="X29" s="594"/>
      <c r="Y29" s="595"/>
      <c r="Z29" s="596">
        <v>0</v>
      </c>
      <c r="AA29" s="596"/>
      <c r="AB29" s="596"/>
      <c r="AC29" s="596"/>
      <c r="AD29" s="597" t="s">
        <v>114</v>
      </c>
      <c r="AE29" s="597"/>
      <c r="AF29" s="597"/>
      <c r="AG29" s="597"/>
      <c r="AH29" s="597"/>
      <c r="AI29" s="597"/>
      <c r="AJ29" s="597"/>
      <c r="AK29" s="597"/>
      <c r="AL29" s="598" t="s">
        <v>114</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1278280</v>
      </c>
      <c r="CS29" s="625"/>
      <c r="CT29" s="625"/>
      <c r="CU29" s="625"/>
      <c r="CV29" s="625"/>
      <c r="CW29" s="625"/>
      <c r="CX29" s="625"/>
      <c r="CY29" s="626"/>
      <c r="CZ29" s="627">
        <v>24.3</v>
      </c>
      <c r="DA29" s="628"/>
      <c r="DB29" s="628"/>
      <c r="DC29" s="629"/>
      <c r="DD29" s="602">
        <v>1193365</v>
      </c>
      <c r="DE29" s="625"/>
      <c r="DF29" s="625"/>
      <c r="DG29" s="625"/>
      <c r="DH29" s="625"/>
      <c r="DI29" s="625"/>
      <c r="DJ29" s="625"/>
      <c r="DK29" s="626"/>
      <c r="DL29" s="602">
        <v>1001605</v>
      </c>
      <c r="DM29" s="625"/>
      <c r="DN29" s="625"/>
      <c r="DO29" s="625"/>
      <c r="DP29" s="625"/>
      <c r="DQ29" s="625"/>
      <c r="DR29" s="625"/>
      <c r="DS29" s="625"/>
      <c r="DT29" s="625"/>
      <c r="DU29" s="625"/>
      <c r="DV29" s="626"/>
      <c r="DW29" s="598">
        <v>32.799999999999997</v>
      </c>
      <c r="DX29" s="619"/>
      <c r="DY29" s="619"/>
      <c r="DZ29" s="619"/>
      <c r="EA29" s="619"/>
      <c r="EB29" s="619"/>
      <c r="EC29" s="620"/>
    </row>
    <row r="30" spans="2:133" ht="11.25" customHeight="1">
      <c r="B30" s="590" t="s">
        <v>291</v>
      </c>
      <c r="C30" s="591"/>
      <c r="D30" s="591"/>
      <c r="E30" s="591"/>
      <c r="F30" s="591"/>
      <c r="G30" s="591"/>
      <c r="H30" s="591"/>
      <c r="I30" s="591"/>
      <c r="J30" s="591"/>
      <c r="K30" s="591"/>
      <c r="L30" s="591"/>
      <c r="M30" s="591"/>
      <c r="N30" s="591"/>
      <c r="O30" s="591"/>
      <c r="P30" s="591"/>
      <c r="Q30" s="592"/>
      <c r="R30" s="593">
        <v>98972</v>
      </c>
      <c r="S30" s="594"/>
      <c r="T30" s="594"/>
      <c r="U30" s="594"/>
      <c r="V30" s="594"/>
      <c r="W30" s="594"/>
      <c r="X30" s="594"/>
      <c r="Y30" s="595"/>
      <c r="Z30" s="596">
        <v>1.8</v>
      </c>
      <c r="AA30" s="596"/>
      <c r="AB30" s="596"/>
      <c r="AC30" s="596"/>
      <c r="AD30" s="597" t="s">
        <v>114</v>
      </c>
      <c r="AE30" s="597"/>
      <c r="AF30" s="597"/>
      <c r="AG30" s="597"/>
      <c r="AH30" s="597"/>
      <c r="AI30" s="597"/>
      <c r="AJ30" s="597"/>
      <c r="AK30" s="597"/>
      <c r="AL30" s="598" t="s">
        <v>114</v>
      </c>
      <c r="AM30" s="599"/>
      <c r="AN30" s="599"/>
      <c r="AO30" s="600"/>
      <c r="AP30" s="639" t="s">
        <v>292</v>
      </c>
      <c r="AQ30" s="640"/>
      <c r="AR30" s="640"/>
      <c r="AS30" s="640"/>
      <c r="AT30" s="645" t="s">
        <v>293</v>
      </c>
      <c r="AU30" s="182"/>
      <c r="AV30" s="182"/>
      <c r="AW30" s="182"/>
      <c r="AX30" s="579" t="s">
        <v>172</v>
      </c>
      <c r="AY30" s="580"/>
      <c r="AZ30" s="580"/>
      <c r="BA30" s="580"/>
      <c r="BB30" s="580"/>
      <c r="BC30" s="580"/>
      <c r="BD30" s="580"/>
      <c r="BE30" s="580"/>
      <c r="BF30" s="581"/>
      <c r="BG30" s="651">
        <v>99.8</v>
      </c>
      <c r="BH30" s="652"/>
      <c r="BI30" s="652"/>
      <c r="BJ30" s="652"/>
      <c r="BK30" s="652"/>
      <c r="BL30" s="652"/>
      <c r="BM30" s="588">
        <v>97.9</v>
      </c>
      <c r="BN30" s="652"/>
      <c r="BO30" s="652"/>
      <c r="BP30" s="652"/>
      <c r="BQ30" s="653"/>
      <c r="BR30" s="651">
        <v>99.7</v>
      </c>
      <c r="BS30" s="652"/>
      <c r="BT30" s="652"/>
      <c r="BU30" s="652"/>
      <c r="BV30" s="652"/>
      <c r="BW30" s="652"/>
      <c r="BX30" s="588">
        <v>97.6</v>
      </c>
      <c r="BY30" s="652"/>
      <c r="BZ30" s="652"/>
      <c r="CA30" s="652"/>
      <c r="CB30" s="653"/>
      <c r="CD30" s="656"/>
      <c r="CE30" s="657"/>
      <c r="CF30" s="607" t="s">
        <v>294</v>
      </c>
      <c r="CG30" s="608"/>
      <c r="CH30" s="608"/>
      <c r="CI30" s="608"/>
      <c r="CJ30" s="608"/>
      <c r="CK30" s="608"/>
      <c r="CL30" s="608"/>
      <c r="CM30" s="608"/>
      <c r="CN30" s="608"/>
      <c r="CO30" s="608"/>
      <c r="CP30" s="608"/>
      <c r="CQ30" s="609"/>
      <c r="CR30" s="593">
        <v>1235556</v>
      </c>
      <c r="CS30" s="594"/>
      <c r="CT30" s="594"/>
      <c r="CU30" s="594"/>
      <c r="CV30" s="594"/>
      <c r="CW30" s="594"/>
      <c r="CX30" s="594"/>
      <c r="CY30" s="595"/>
      <c r="CZ30" s="627">
        <v>23.5</v>
      </c>
      <c r="DA30" s="628"/>
      <c r="DB30" s="628"/>
      <c r="DC30" s="629"/>
      <c r="DD30" s="602">
        <v>1165552</v>
      </c>
      <c r="DE30" s="594"/>
      <c r="DF30" s="594"/>
      <c r="DG30" s="594"/>
      <c r="DH30" s="594"/>
      <c r="DI30" s="594"/>
      <c r="DJ30" s="594"/>
      <c r="DK30" s="595"/>
      <c r="DL30" s="602">
        <v>973792</v>
      </c>
      <c r="DM30" s="594"/>
      <c r="DN30" s="594"/>
      <c r="DO30" s="594"/>
      <c r="DP30" s="594"/>
      <c r="DQ30" s="594"/>
      <c r="DR30" s="594"/>
      <c r="DS30" s="594"/>
      <c r="DT30" s="594"/>
      <c r="DU30" s="594"/>
      <c r="DV30" s="595"/>
      <c r="DW30" s="598">
        <v>31.9</v>
      </c>
      <c r="DX30" s="619"/>
      <c r="DY30" s="619"/>
      <c r="DZ30" s="619"/>
      <c r="EA30" s="619"/>
      <c r="EB30" s="619"/>
      <c r="EC30" s="620"/>
    </row>
    <row r="31" spans="2:133" ht="11.25" customHeight="1">
      <c r="B31" s="590" t="s">
        <v>295</v>
      </c>
      <c r="C31" s="591"/>
      <c r="D31" s="591"/>
      <c r="E31" s="591"/>
      <c r="F31" s="591"/>
      <c r="G31" s="591"/>
      <c r="H31" s="591"/>
      <c r="I31" s="591"/>
      <c r="J31" s="591"/>
      <c r="K31" s="591"/>
      <c r="L31" s="591"/>
      <c r="M31" s="591"/>
      <c r="N31" s="591"/>
      <c r="O31" s="591"/>
      <c r="P31" s="591"/>
      <c r="Q31" s="592"/>
      <c r="R31" s="593">
        <v>168022</v>
      </c>
      <c r="S31" s="594"/>
      <c r="T31" s="594"/>
      <c r="U31" s="594"/>
      <c r="V31" s="594"/>
      <c r="W31" s="594"/>
      <c r="X31" s="594"/>
      <c r="Y31" s="595"/>
      <c r="Z31" s="596">
        <v>3.1</v>
      </c>
      <c r="AA31" s="596"/>
      <c r="AB31" s="596"/>
      <c r="AC31" s="596"/>
      <c r="AD31" s="597" t="s">
        <v>114</v>
      </c>
      <c r="AE31" s="597"/>
      <c r="AF31" s="597"/>
      <c r="AG31" s="597"/>
      <c r="AH31" s="597"/>
      <c r="AI31" s="597"/>
      <c r="AJ31" s="597"/>
      <c r="AK31" s="597"/>
      <c r="AL31" s="598" t="s">
        <v>114</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99.7</v>
      </c>
      <c r="BH31" s="625"/>
      <c r="BI31" s="625"/>
      <c r="BJ31" s="625"/>
      <c r="BK31" s="625"/>
      <c r="BL31" s="625"/>
      <c r="BM31" s="599">
        <v>97.4</v>
      </c>
      <c r="BN31" s="649"/>
      <c r="BO31" s="649"/>
      <c r="BP31" s="649"/>
      <c r="BQ31" s="650"/>
      <c r="BR31" s="648">
        <v>99.5</v>
      </c>
      <c r="BS31" s="625"/>
      <c r="BT31" s="625"/>
      <c r="BU31" s="625"/>
      <c r="BV31" s="625"/>
      <c r="BW31" s="625"/>
      <c r="BX31" s="599">
        <v>96.8</v>
      </c>
      <c r="BY31" s="649"/>
      <c r="BZ31" s="649"/>
      <c r="CA31" s="649"/>
      <c r="CB31" s="650"/>
      <c r="CD31" s="656"/>
      <c r="CE31" s="657"/>
      <c r="CF31" s="607" t="s">
        <v>298</v>
      </c>
      <c r="CG31" s="608"/>
      <c r="CH31" s="608"/>
      <c r="CI31" s="608"/>
      <c r="CJ31" s="608"/>
      <c r="CK31" s="608"/>
      <c r="CL31" s="608"/>
      <c r="CM31" s="608"/>
      <c r="CN31" s="608"/>
      <c r="CO31" s="608"/>
      <c r="CP31" s="608"/>
      <c r="CQ31" s="609"/>
      <c r="CR31" s="593">
        <v>42724</v>
      </c>
      <c r="CS31" s="625"/>
      <c r="CT31" s="625"/>
      <c r="CU31" s="625"/>
      <c r="CV31" s="625"/>
      <c r="CW31" s="625"/>
      <c r="CX31" s="625"/>
      <c r="CY31" s="626"/>
      <c r="CZ31" s="627">
        <v>0.8</v>
      </c>
      <c r="DA31" s="628"/>
      <c r="DB31" s="628"/>
      <c r="DC31" s="629"/>
      <c r="DD31" s="602">
        <v>27813</v>
      </c>
      <c r="DE31" s="625"/>
      <c r="DF31" s="625"/>
      <c r="DG31" s="625"/>
      <c r="DH31" s="625"/>
      <c r="DI31" s="625"/>
      <c r="DJ31" s="625"/>
      <c r="DK31" s="626"/>
      <c r="DL31" s="602">
        <v>27813</v>
      </c>
      <c r="DM31" s="625"/>
      <c r="DN31" s="625"/>
      <c r="DO31" s="625"/>
      <c r="DP31" s="625"/>
      <c r="DQ31" s="625"/>
      <c r="DR31" s="625"/>
      <c r="DS31" s="625"/>
      <c r="DT31" s="625"/>
      <c r="DU31" s="625"/>
      <c r="DV31" s="626"/>
      <c r="DW31" s="598">
        <v>0.9</v>
      </c>
      <c r="DX31" s="619"/>
      <c r="DY31" s="619"/>
      <c r="DZ31" s="619"/>
      <c r="EA31" s="619"/>
      <c r="EB31" s="619"/>
      <c r="EC31" s="620"/>
    </row>
    <row r="32" spans="2:133" ht="11.25" customHeight="1">
      <c r="B32" s="590" t="s">
        <v>299</v>
      </c>
      <c r="C32" s="591"/>
      <c r="D32" s="591"/>
      <c r="E32" s="591"/>
      <c r="F32" s="591"/>
      <c r="G32" s="591"/>
      <c r="H32" s="591"/>
      <c r="I32" s="591"/>
      <c r="J32" s="591"/>
      <c r="K32" s="591"/>
      <c r="L32" s="591"/>
      <c r="M32" s="591"/>
      <c r="N32" s="591"/>
      <c r="O32" s="591"/>
      <c r="P32" s="591"/>
      <c r="Q32" s="592"/>
      <c r="R32" s="593">
        <v>87290</v>
      </c>
      <c r="S32" s="594"/>
      <c r="T32" s="594"/>
      <c r="U32" s="594"/>
      <c r="V32" s="594"/>
      <c r="W32" s="594"/>
      <c r="X32" s="594"/>
      <c r="Y32" s="595"/>
      <c r="Z32" s="596">
        <v>1.6</v>
      </c>
      <c r="AA32" s="596"/>
      <c r="AB32" s="596"/>
      <c r="AC32" s="596"/>
      <c r="AD32" s="597">
        <v>9295</v>
      </c>
      <c r="AE32" s="597"/>
      <c r="AF32" s="597"/>
      <c r="AG32" s="597"/>
      <c r="AH32" s="597"/>
      <c r="AI32" s="597"/>
      <c r="AJ32" s="597"/>
      <c r="AK32" s="597"/>
      <c r="AL32" s="598">
        <v>0.3</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99.8</v>
      </c>
      <c r="BH32" s="661"/>
      <c r="BI32" s="661"/>
      <c r="BJ32" s="661"/>
      <c r="BK32" s="661"/>
      <c r="BL32" s="661"/>
      <c r="BM32" s="662">
        <v>98</v>
      </c>
      <c r="BN32" s="661"/>
      <c r="BO32" s="661"/>
      <c r="BP32" s="661"/>
      <c r="BQ32" s="663"/>
      <c r="BR32" s="660">
        <v>99.8</v>
      </c>
      <c r="BS32" s="661"/>
      <c r="BT32" s="661"/>
      <c r="BU32" s="661"/>
      <c r="BV32" s="661"/>
      <c r="BW32" s="661"/>
      <c r="BX32" s="662">
        <v>97.9</v>
      </c>
      <c r="BY32" s="661"/>
      <c r="BZ32" s="661"/>
      <c r="CA32" s="661"/>
      <c r="CB32" s="663"/>
      <c r="CD32" s="658"/>
      <c r="CE32" s="659"/>
      <c r="CF32" s="607" t="s">
        <v>301</v>
      </c>
      <c r="CG32" s="608"/>
      <c r="CH32" s="608"/>
      <c r="CI32" s="608"/>
      <c r="CJ32" s="608"/>
      <c r="CK32" s="608"/>
      <c r="CL32" s="608"/>
      <c r="CM32" s="608"/>
      <c r="CN32" s="608"/>
      <c r="CO32" s="608"/>
      <c r="CP32" s="608"/>
      <c r="CQ32" s="609"/>
      <c r="CR32" s="593">
        <v>44</v>
      </c>
      <c r="CS32" s="594"/>
      <c r="CT32" s="594"/>
      <c r="CU32" s="594"/>
      <c r="CV32" s="594"/>
      <c r="CW32" s="594"/>
      <c r="CX32" s="594"/>
      <c r="CY32" s="595"/>
      <c r="CZ32" s="627">
        <v>0</v>
      </c>
      <c r="DA32" s="628"/>
      <c r="DB32" s="628"/>
      <c r="DC32" s="629"/>
      <c r="DD32" s="602">
        <v>44</v>
      </c>
      <c r="DE32" s="594"/>
      <c r="DF32" s="594"/>
      <c r="DG32" s="594"/>
      <c r="DH32" s="594"/>
      <c r="DI32" s="594"/>
      <c r="DJ32" s="594"/>
      <c r="DK32" s="595"/>
      <c r="DL32" s="602">
        <v>44</v>
      </c>
      <c r="DM32" s="594"/>
      <c r="DN32" s="594"/>
      <c r="DO32" s="594"/>
      <c r="DP32" s="594"/>
      <c r="DQ32" s="594"/>
      <c r="DR32" s="594"/>
      <c r="DS32" s="594"/>
      <c r="DT32" s="594"/>
      <c r="DU32" s="594"/>
      <c r="DV32" s="595"/>
      <c r="DW32" s="598">
        <v>0</v>
      </c>
      <c r="DX32" s="619"/>
      <c r="DY32" s="619"/>
      <c r="DZ32" s="619"/>
      <c r="EA32" s="619"/>
      <c r="EB32" s="619"/>
      <c r="EC32" s="620"/>
    </row>
    <row r="33" spans="2:133" ht="11.25" customHeight="1">
      <c r="B33" s="590" t="s">
        <v>302</v>
      </c>
      <c r="C33" s="591"/>
      <c r="D33" s="591"/>
      <c r="E33" s="591"/>
      <c r="F33" s="591"/>
      <c r="G33" s="591"/>
      <c r="H33" s="591"/>
      <c r="I33" s="591"/>
      <c r="J33" s="591"/>
      <c r="K33" s="591"/>
      <c r="L33" s="591"/>
      <c r="M33" s="591"/>
      <c r="N33" s="591"/>
      <c r="O33" s="591"/>
      <c r="P33" s="591"/>
      <c r="Q33" s="592"/>
      <c r="R33" s="593">
        <v>1105200</v>
      </c>
      <c r="S33" s="594"/>
      <c r="T33" s="594"/>
      <c r="U33" s="594"/>
      <c r="V33" s="594"/>
      <c r="W33" s="594"/>
      <c r="X33" s="594"/>
      <c r="Y33" s="595"/>
      <c r="Z33" s="596">
        <v>20.399999999999999</v>
      </c>
      <c r="AA33" s="596"/>
      <c r="AB33" s="596"/>
      <c r="AC33" s="596"/>
      <c r="AD33" s="597" t="s">
        <v>114</v>
      </c>
      <c r="AE33" s="597"/>
      <c r="AF33" s="597"/>
      <c r="AG33" s="597"/>
      <c r="AH33" s="597"/>
      <c r="AI33" s="597"/>
      <c r="AJ33" s="597"/>
      <c r="AK33" s="597"/>
      <c r="AL33" s="598" t="s">
        <v>114</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1997896</v>
      </c>
      <c r="CS33" s="625"/>
      <c r="CT33" s="625"/>
      <c r="CU33" s="625"/>
      <c r="CV33" s="625"/>
      <c r="CW33" s="625"/>
      <c r="CX33" s="625"/>
      <c r="CY33" s="626"/>
      <c r="CZ33" s="627">
        <v>38</v>
      </c>
      <c r="DA33" s="628"/>
      <c r="DB33" s="628"/>
      <c r="DC33" s="629"/>
      <c r="DD33" s="602">
        <v>1479472</v>
      </c>
      <c r="DE33" s="625"/>
      <c r="DF33" s="625"/>
      <c r="DG33" s="625"/>
      <c r="DH33" s="625"/>
      <c r="DI33" s="625"/>
      <c r="DJ33" s="625"/>
      <c r="DK33" s="626"/>
      <c r="DL33" s="602">
        <v>916652</v>
      </c>
      <c r="DM33" s="625"/>
      <c r="DN33" s="625"/>
      <c r="DO33" s="625"/>
      <c r="DP33" s="625"/>
      <c r="DQ33" s="625"/>
      <c r="DR33" s="625"/>
      <c r="DS33" s="625"/>
      <c r="DT33" s="625"/>
      <c r="DU33" s="625"/>
      <c r="DV33" s="626"/>
      <c r="DW33" s="598">
        <v>30</v>
      </c>
      <c r="DX33" s="619"/>
      <c r="DY33" s="619"/>
      <c r="DZ33" s="619"/>
      <c r="EA33" s="619"/>
      <c r="EB33" s="619"/>
      <c r="EC33" s="620"/>
    </row>
    <row r="34" spans="2:133" ht="11.25" customHeight="1">
      <c r="B34" s="590" t="s">
        <v>304</v>
      </c>
      <c r="C34" s="591"/>
      <c r="D34" s="591"/>
      <c r="E34" s="591"/>
      <c r="F34" s="591"/>
      <c r="G34" s="591"/>
      <c r="H34" s="591"/>
      <c r="I34" s="591"/>
      <c r="J34" s="591"/>
      <c r="K34" s="591"/>
      <c r="L34" s="591"/>
      <c r="M34" s="591"/>
      <c r="N34" s="591"/>
      <c r="O34" s="591"/>
      <c r="P34" s="591"/>
      <c r="Q34" s="592"/>
      <c r="R34" s="593" t="s">
        <v>114</v>
      </c>
      <c r="S34" s="594"/>
      <c r="T34" s="594"/>
      <c r="U34" s="594"/>
      <c r="V34" s="594"/>
      <c r="W34" s="594"/>
      <c r="X34" s="594"/>
      <c r="Y34" s="595"/>
      <c r="Z34" s="596" t="s">
        <v>114</v>
      </c>
      <c r="AA34" s="596"/>
      <c r="AB34" s="596"/>
      <c r="AC34" s="596"/>
      <c r="AD34" s="597" t="s">
        <v>114</v>
      </c>
      <c r="AE34" s="597"/>
      <c r="AF34" s="597"/>
      <c r="AG34" s="597"/>
      <c r="AH34" s="597"/>
      <c r="AI34" s="597"/>
      <c r="AJ34" s="597"/>
      <c r="AK34" s="597"/>
      <c r="AL34" s="598" t="s">
        <v>114</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719439</v>
      </c>
      <c r="CS34" s="594"/>
      <c r="CT34" s="594"/>
      <c r="CU34" s="594"/>
      <c r="CV34" s="594"/>
      <c r="CW34" s="594"/>
      <c r="CX34" s="594"/>
      <c r="CY34" s="595"/>
      <c r="CZ34" s="627">
        <v>13.7</v>
      </c>
      <c r="DA34" s="628"/>
      <c r="DB34" s="628"/>
      <c r="DC34" s="629"/>
      <c r="DD34" s="602">
        <v>497800</v>
      </c>
      <c r="DE34" s="594"/>
      <c r="DF34" s="594"/>
      <c r="DG34" s="594"/>
      <c r="DH34" s="594"/>
      <c r="DI34" s="594"/>
      <c r="DJ34" s="594"/>
      <c r="DK34" s="595"/>
      <c r="DL34" s="602">
        <v>429507</v>
      </c>
      <c r="DM34" s="594"/>
      <c r="DN34" s="594"/>
      <c r="DO34" s="594"/>
      <c r="DP34" s="594"/>
      <c r="DQ34" s="594"/>
      <c r="DR34" s="594"/>
      <c r="DS34" s="594"/>
      <c r="DT34" s="594"/>
      <c r="DU34" s="594"/>
      <c r="DV34" s="595"/>
      <c r="DW34" s="598">
        <v>14.1</v>
      </c>
      <c r="DX34" s="619"/>
      <c r="DY34" s="619"/>
      <c r="DZ34" s="619"/>
      <c r="EA34" s="619"/>
      <c r="EB34" s="619"/>
      <c r="EC34" s="620"/>
    </row>
    <row r="35" spans="2:133" ht="11.25" customHeight="1">
      <c r="B35" s="590" t="s">
        <v>308</v>
      </c>
      <c r="C35" s="591"/>
      <c r="D35" s="591"/>
      <c r="E35" s="591"/>
      <c r="F35" s="591"/>
      <c r="G35" s="591"/>
      <c r="H35" s="591"/>
      <c r="I35" s="591"/>
      <c r="J35" s="591"/>
      <c r="K35" s="591"/>
      <c r="L35" s="591"/>
      <c r="M35" s="591"/>
      <c r="N35" s="591"/>
      <c r="O35" s="591"/>
      <c r="P35" s="591"/>
      <c r="Q35" s="592"/>
      <c r="R35" s="593">
        <v>158000</v>
      </c>
      <c r="S35" s="594"/>
      <c r="T35" s="594"/>
      <c r="U35" s="594"/>
      <c r="V35" s="594"/>
      <c r="W35" s="594"/>
      <c r="X35" s="594"/>
      <c r="Y35" s="595"/>
      <c r="Z35" s="596">
        <v>2.9</v>
      </c>
      <c r="AA35" s="596"/>
      <c r="AB35" s="596"/>
      <c r="AC35" s="596"/>
      <c r="AD35" s="597" t="s">
        <v>114</v>
      </c>
      <c r="AE35" s="597"/>
      <c r="AF35" s="597"/>
      <c r="AG35" s="597"/>
      <c r="AH35" s="597"/>
      <c r="AI35" s="597"/>
      <c r="AJ35" s="597"/>
      <c r="AK35" s="597"/>
      <c r="AL35" s="598" t="s">
        <v>114</v>
      </c>
      <c r="AM35" s="599"/>
      <c r="AN35" s="599"/>
      <c r="AO35" s="600"/>
      <c r="AP35" s="186"/>
      <c r="AQ35" s="604" t="s">
        <v>309</v>
      </c>
      <c r="AR35" s="605"/>
      <c r="AS35" s="605"/>
      <c r="AT35" s="605"/>
      <c r="AU35" s="605"/>
      <c r="AV35" s="605"/>
      <c r="AW35" s="605"/>
      <c r="AX35" s="605"/>
      <c r="AY35" s="606"/>
      <c r="AZ35" s="582">
        <v>206655</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1225</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141706</v>
      </c>
      <c r="CS35" s="625"/>
      <c r="CT35" s="625"/>
      <c r="CU35" s="625"/>
      <c r="CV35" s="625"/>
      <c r="CW35" s="625"/>
      <c r="CX35" s="625"/>
      <c r="CY35" s="626"/>
      <c r="CZ35" s="627">
        <v>2.7</v>
      </c>
      <c r="DA35" s="628"/>
      <c r="DB35" s="628"/>
      <c r="DC35" s="629"/>
      <c r="DD35" s="602">
        <v>121428</v>
      </c>
      <c r="DE35" s="625"/>
      <c r="DF35" s="625"/>
      <c r="DG35" s="625"/>
      <c r="DH35" s="625"/>
      <c r="DI35" s="625"/>
      <c r="DJ35" s="625"/>
      <c r="DK35" s="626"/>
      <c r="DL35" s="602">
        <v>120417</v>
      </c>
      <c r="DM35" s="625"/>
      <c r="DN35" s="625"/>
      <c r="DO35" s="625"/>
      <c r="DP35" s="625"/>
      <c r="DQ35" s="625"/>
      <c r="DR35" s="625"/>
      <c r="DS35" s="625"/>
      <c r="DT35" s="625"/>
      <c r="DU35" s="625"/>
      <c r="DV35" s="626"/>
      <c r="DW35" s="598">
        <v>3.9</v>
      </c>
      <c r="DX35" s="619"/>
      <c r="DY35" s="619"/>
      <c r="DZ35" s="619"/>
      <c r="EA35" s="619"/>
      <c r="EB35" s="619"/>
      <c r="EC35" s="620"/>
    </row>
    <row r="36" spans="2:133" ht="11.25" customHeight="1">
      <c r="B36" s="636" t="s">
        <v>312</v>
      </c>
      <c r="C36" s="637"/>
      <c r="D36" s="637"/>
      <c r="E36" s="637"/>
      <c r="F36" s="637"/>
      <c r="G36" s="637"/>
      <c r="H36" s="637"/>
      <c r="I36" s="637"/>
      <c r="J36" s="637"/>
      <c r="K36" s="637"/>
      <c r="L36" s="637"/>
      <c r="M36" s="637"/>
      <c r="N36" s="637"/>
      <c r="O36" s="637"/>
      <c r="P36" s="637"/>
      <c r="Q36" s="638"/>
      <c r="R36" s="665">
        <v>5423688</v>
      </c>
      <c r="S36" s="666"/>
      <c r="T36" s="666"/>
      <c r="U36" s="666"/>
      <c r="V36" s="666"/>
      <c r="W36" s="666"/>
      <c r="X36" s="666"/>
      <c r="Y36" s="667"/>
      <c r="Z36" s="668">
        <v>100</v>
      </c>
      <c r="AA36" s="668"/>
      <c r="AB36" s="668"/>
      <c r="AC36" s="668"/>
      <c r="AD36" s="669">
        <v>2896997</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76558</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-7203</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676849</v>
      </c>
      <c r="CS36" s="594"/>
      <c r="CT36" s="594"/>
      <c r="CU36" s="594"/>
      <c r="CV36" s="594"/>
      <c r="CW36" s="594"/>
      <c r="CX36" s="594"/>
      <c r="CY36" s="595"/>
      <c r="CZ36" s="627">
        <v>12.9</v>
      </c>
      <c r="DA36" s="628"/>
      <c r="DB36" s="628"/>
      <c r="DC36" s="629"/>
      <c r="DD36" s="602">
        <v>441560</v>
      </c>
      <c r="DE36" s="594"/>
      <c r="DF36" s="594"/>
      <c r="DG36" s="594"/>
      <c r="DH36" s="594"/>
      <c r="DI36" s="594"/>
      <c r="DJ36" s="594"/>
      <c r="DK36" s="595"/>
      <c r="DL36" s="602">
        <v>253191</v>
      </c>
      <c r="DM36" s="594"/>
      <c r="DN36" s="594"/>
      <c r="DO36" s="594"/>
      <c r="DP36" s="594"/>
      <c r="DQ36" s="594"/>
      <c r="DR36" s="594"/>
      <c r="DS36" s="594"/>
      <c r="DT36" s="594"/>
      <c r="DU36" s="594"/>
      <c r="DV36" s="595"/>
      <c r="DW36" s="598">
        <v>8.3000000000000007</v>
      </c>
      <c r="DX36" s="619"/>
      <c r="DY36" s="619"/>
      <c r="DZ36" s="619"/>
      <c r="EA36" s="619"/>
      <c r="EB36" s="619"/>
      <c r="EC36" s="620"/>
    </row>
    <row r="37" spans="2:133" ht="11.25" customHeight="1">
      <c r="AQ37" s="672" t="s">
        <v>316</v>
      </c>
      <c r="AR37" s="673"/>
      <c r="AS37" s="673"/>
      <c r="AT37" s="673"/>
      <c r="AU37" s="673"/>
      <c r="AV37" s="673"/>
      <c r="AW37" s="673"/>
      <c r="AX37" s="673"/>
      <c r="AY37" s="674"/>
      <c r="AZ37" s="593">
        <v>14582</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353</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480205</v>
      </c>
      <c r="CS37" s="625"/>
      <c r="CT37" s="625"/>
      <c r="CU37" s="625"/>
      <c r="CV37" s="625"/>
      <c r="CW37" s="625"/>
      <c r="CX37" s="625"/>
      <c r="CY37" s="626"/>
      <c r="CZ37" s="627">
        <v>9.1</v>
      </c>
      <c r="DA37" s="628"/>
      <c r="DB37" s="628"/>
      <c r="DC37" s="629"/>
      <c r="DD37" s="602">
        <v>367881</v>
      </c>
      <c r="DE37" s="625"/>
      <c r="DF37" s="625"/>
      <c r="DG37" s="625"/>
      <c r="DH37" s="625"/>
      <c r="DI37" s="625"/>
      <c r="DJ37" s="625"/>
      <c r="DK37" s="626"/>
      <c r="DL37" s="602">
        <v>214093</v>
      </c>
      <c r="DM37" s="625"/>
      <c r="DN37" s="625"/>
      <c r="DO37" s="625"/>
      <c r="DP37" s="625"/>
      <c r="DQ37" s="625"/>
      <c r="DR37" s="625"/>
      <c r="DS37" s="625"/>
      <c r="DT37" s="625"/>
      <c r="DU37" s="625"/>
      <c r="DV37" s="626"/>
      <c r="DW37" s="598">
        <v>7</v>
      </c>
      <c r="DX37" s="619"/>
      <c r="DY37" s="619"/>
      <c r="DZ37" s="619"/>
      <c r="EA37" s="619"/>
      <c r="EB37" s="619"/>
      <c r="EC37" s="620"/>
    </row>
    <row r="38" spans="2:133" ht="11.25" customHeight="1">
      <c r="AQ38" s="672" t="s">
        <v>319</v>
      </c>
      <c r="AR38" s="673"/>
      <c r="AS38" s="673"/>
      <c r="AT38" s="673"/>
      <c r="AU38" s="673"/>
      <c r="AV38" s="673"/>
      <c r="AW38" s="673"/>
      <c r="AX38" s="673"/>
      <c r="AY38" s="674"/>
      <c r="AZ38" s="593">
        <v>3865</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644</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202790</v>
      </c>
      <c r="CS38" s="594"/>
      <c r="CT38" s="594"/>
      <c r="CU38" s="594"/>
      <c r="CV38" s="594"/>
      <c r="CW38" s="594"/>
      <c r="CX38" s="594"/>
      <c r="CY38" s="595"/>
      <c r="CZ38" s="627">
        <v>3.9</v>
      </c>
      <c r="DA38" s="628"/>
      <c r="DB38" s="628"/>
      <c r="DC38" s="629"/>
      <c r="DD38" s="602">
        <v>188023</v>
      </c>
      <c r="DE38" s="594"/>
      <c r="DF38" s="594"/>
      <c r="DG38" s="594"/>
      <c r="DH38" s="594"/>
      <c r="DI38" s="594"/>
      <c r="DJ38" s="594"/>
      <c r="DK38" s="595"/>
      <c r="DL38" s="602">
        <v>113537</v>
      </c>
      <c r="DM38" s="594"/>
      <c r="DN38" s="594"/>
      <c r="DO38" s="594"/>
      <c r="DP38" s="594"/>
      <c r="DQ38" s="594"/>
      <c r="DR38" s="594"/>
      <c r="DS38" s="594"/>
      <c r="DT38" s="594"/>
      <c r="DU38" s="594"/>
      <c r="DV38" s="595"/>
      <c r="DW38" s="598">
        <v>3.7</v>
      </c>
      <c r="DX38" s="619"/>
      <c r="DY38" s="619"/>
      <c r="DZ38" s="619"/>
      <c r="EA38" s="619"/>
      <c r="EB38" s="619"/>
      <c r="EC38" s="620"/>
    </row>
    <row r="39" spans="2:133" ht="11.25" customHeight="1">
      <c r="AQ39" s="672" t="s">
        <v>322</v>
      </c>
      <c r="AR39" s="673"/>
      <c r="AS39" s="673"/>
      <c r="AT39" s="673"/>
      <c r="AU39" s="673"/>
      <c r="AV39" s="673"/>
      <c r="AW39" s="673"/>
      <c r="AX39" s="673"/>
      <c r="AY39" s="674"/>
      <c r="AZ39" s="593" t="s">
        <v>323</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123</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237112</v>
      </c>
      <c r="CS39" s="625"/>
      <c r="CT39" s="625"/>
      <c r="CU39" s="625"/>
      <c r="CV39" s="625"/>
      <c r="CW39" s="625"/>
      <c r="CX39" s="625"/>
      <c r="CY39" s="626"/>
      <c r="CZ39" s="627">
        <v>4.5</v>
      </c>
      <c r="DA39" s="628"/>
      <c r="DB39" s="628"/>
      <c r="DC39" s="629"/>
      <c r="DD39" s="602">
        <v>230661</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27137</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105</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20000</v>
      </c>
      <c r="CS40" s="594"/>
      <c r="CT40" s="594"/>
      <c r="CU40" s="594"/>
      <c r="CV40" s="594"/>
      <c r="CW40" s="594"/>
      <c r="CX40" s="594"/>
      <c r="CY40" s="595"/>
      <c r="CZ40" s="627">
        <v>0.4</v>
      </c>
      <c r="DA40" s="628"/>
      <c r="DB40" s="628"/>
      <c r="DC40" s="629"/>
      <c r="DD40" s="602" t="s">
        <v>323</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84513</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261</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25"/>
      <c r="CT41" s="625"/>
      <c r="CU41" s="625"/>
      <c r="CV41" s="625"/>
      <c r="CW41" s="625"/>
      <c r="CX41" s="625"/>
      <c r="CY41" s="626"/>
      <c r="CZ41" s="627" t="s">
        <v>333</v>
      </c>
      <c r="DA41" s="628"/>
      <c r="DB41" s="628"/>
      <c r="DC41" s="629"/>
      <c r="DD41" s="602" t="s">
        <v>333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1142787</v>
      </c>
      <c r="CS42" s="594"/>
      <c r="CT42" s="594"/>
      <c r="CU42" s="594"/>
      <c r="CV42" s="594"/>
      <c r="CW42" s="594"/>
      <c r="CX42" s="594"/>
      <c r="CY42" s="595"/>
      <c r="CZ42" s="627">
        <v>21.7</v>
      </c>
      <c r="DA42" s="676"/>
      <c r="DB42" s="676"/>
      <c r="DC42" s="677"/>
      <c r="DD42" s="602">
        <v>200025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19220</v>
      </c>
      <c r="CS43" s="625"/>
      <c r="CT43" s="625"/>
      <c r="CU43" s="625"/>
      <c r="CV43" s="625"/>
      <c r="CW43" s="625"/>
      <c r="CX43" s="625"/>
      <c r="CY43" s="626"/>
      <c r="CZ43" s="627">
        <v>0.4</v>
      </c>
      <c r="DA43" s="628"/>
      <c r="DB43" s="628"/>
      <c r="DC43" s="629"/>
      <c r="DD43" s="602">
        <v>970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338</v>
      </c>
      <c r="CD44" s="699" t="s">
        <v>289</v>
      </c>
      <c r="CE44" s="700"/>
      <c r="CF44" s="590" t="s">
        <v>339</v>
      </c>
      <c r="CG44" s="591"/>
      <c r="CH44" s="591"/>
      <c r="CI44" s="591"/>
      <c r="CJ44" s="591"/>
      <c r="CK44" s="591"/>
      <c r="CL44" s="591"/>
      <c r="CM44" s="591"/>
      <c r="CN44" s="591"/>
      <c r="CO44" s="591"/>
      <c r="CP44" s="591"/>
      <c r="CQ44" s="592"/>
      <c r="CR44" s="593">
        <v>1125667</v>
      </c>
      <c r="CS44" s="594"/>
      <c r="CT44" s="594"/>
      <c r="CU44" s="594"/>
      <c r="CV44" s="594"/>
      <c r="CW44" s="594"/>
      <c r="CX44" s="594"/>
      <c r="CY44" s="595"/>
      <c r="CZ44" s="627">
        <v>21.4</v>
      </c>
      <c r="DA44" s="676"/>
      <c r="DB44" s="676"/>
      <c r="DC44" s="677"/>
      <c r="DD44" s="602">
        <v>199505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340</v>
      </c>
      <c r="CG45" s="591"/>
      <c r="CH45" s="591"/>
      <c r="CI45" s="591"/>
      <c r="CJ45" s="591"/>
      <c r="CK45" s="591"/>
      <c r="CL45" s="591"/>
      <c r="CM45" s="591"/>
      <c r="CN45" s="591"/>
      <c r="CO45" s="591"/>
      <c r="CP45" s="591"/>
      <c r="CQ45" s="592"/>
      <c r="CR45" s="593">
        <v>183695</v>
      </c>
      <c r="CS45" s="625"/>
      <c r="CT45" s="625"/>
      <c r="CU45" s="625"/>
      <c r="CV45" s="625"/>
      <c r="CW45" s="625"/>
      <c r="CX45" s="625"/>
      <c r="CY45" s="626"/>
      <c r="CZ45" s="627">
        <v>3.5</v>
      </c>
      <c r="DA45" s="628"/>
      <c r="DB45" s="628"/>
      <c r="DC45" s="629"/>
      <c r="DD45" s="602">
        <v>12452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341</v>
      </c>
      <c r="CG46" s="591"/>
      <c r="CH46" s="591"/>
      <c r="CI46" s="591"/>
      <c r="CJ46" s="591"/>
      <c r="CK46" s="591"/>
      <c r="CL46" s="591"/>
      <c r="CM46" s="591"/>
      <c r="CN46" s="591"/>
      <c r="CO46" s="591"/>
      <c r="CP46" s="591"/>
      <c r="CQ46" s="592"/>
      <c r="CR46" s="593">
        <v>914159</v>
      </c>
      <c r="CS46" s="594"/>
      <c r="CT46" s="594"/>
      <c r="CU46" s="594"/>
      <c r="CV46" s="594"/>
      <c r="CW46" s="594"/>
      <c r="CX46" s="594"/>
      <c r="CY46" s="595"/>
      <c r="CZ46" s="627">
        <v>17.399999999999999</v>
      </c>
      <c r="DA46" s="676"/>
      <c r="DB46" s="676"/>
      <c r="DC46" s="677"/>
      <c r="DD46" s="602">
        <v>187040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342</v>
      </c>
      <c r="CG47" s="591"/>
      <c r="CH47" s="591"/>
      <c r="CI47" s="591"/>
      <c r="CJ47" s="591"/>
      <c r="CK47" s="591"/>
      <c r="CL47" s="591"/>
      <c r="CM47" s="591"/>
      <c r="CN47" s="591"/>
      <c r="CO47" s="591"/>
      <c r="CP47" s="591"/>
      <c r="CQ47" s="592"/>
      <c r="CR47" s="593">
        <v>17120</v>
      </c>
      <c r="CS47" s="625"/>
      <c r="CT47" s="625"/>
      <c r="CU47" s="625"/>
      <c r="CV47" s="625"/>
      <c r="CW47" s="625"/>
      <c r="CX47" s="625"/>
      <c r="CY47" s="626"/>
      <c r="CZ47" s="627">
        <v>0.3</v>
      </c>
      <c r="DA47" s="628"/>
      <c r="DB47" s="628"/>
      <c r="DC47" s="629"/>
      <c r="DD47" s="602">
        <v>520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343</v>
      </c>
      <c r="CG48" s="591"/>
      <c r="CH48" s="591"/>
      <c r="CI48" s="591"/>
      <c r="CJ48" s="591"/>
      <c r="CK48" s="591"/>
      <c r="CL48" s="591"/>
      <c r="CM48" s="591"/>
      <c r="CN48" s="591"/>
      <c r="CO48" s="591"/>
      <c r="CP48" s="591"/>
      <c r="CQ48" s="592"/>
      <c r="CR48" s="593" t="s">
        <v>323</v>
      </c>
      <c r="CS48" s="594"/>
      <c r="CT48" s="594"/>
      <c r="CU48" s="594"/>
      <c r="CV48" s="594"/>
      <c r="CW48" s="594"/>
      <c r="CX48" s="594"/>
      <c r="CY48" s="595"/>
      <c r="CZ48" s="627" t="s">
        <v>323</v>
      </c>
      <c r="DA48" s="676"/>
      <c r="DB48" s="676"/>
      <c r="DC48" s="677"/>
      <c r="DD48" s="602" t="s">
        <v>323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5257361</v>
      </c>
      <c r="CS49" s="661"/>
      <c r="CT49" s="661"/>
      <c r="CU49" s="661"/>
      <c r="CV49" s="661"/>
      <c r="CW49" s="661"/>
      <c r="CX49" s="661"/>
      <c r="CY49" s="688"/>
      <c r="CZ49" s="689">
        <v>100</v>
      </c>
      <c r="DA49" s="690"/>
      <c r="DB49" s="690"/>
      <c r="DC49" s="691"/>
      <c r="DD49" s="692">
        <v>3498704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I1" zoomScale="70" zoomScaleNormal="25" zoomScaleSheetLayoutView="70" workbookViewId="0">
      <selection activeCell="A24" sqref="A24:AY2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5322</v>
      </c>
      <c r="R7" s="723"/>
      <c r="S7" s="723"/>
      <c r="T7" s="723"/>
      <c r="U7" s="723"/>
      <c r="V7" s="723">
        <v>5156</v>
      </c>
      <c r="W7" s="723"/>
      <c r="X7" s="723"/>
      <c r="Y7" s="723"/>
      <c r="Z7" s="723"/>
      <c r="AA7" s="723">
        <v>166</v>
      </c>
      <c r="AB7" s="723"/>
      <c r="AC7" s="723"/>
      <c r="AD7" s="723"/>
      <c r="AE7" s="724"/>
      <c r="AF7" s="725">
        <v>162</v>
      </c>
      <c r="AG7" s="726"/>
      <c r="AH7" s="726"/>
      <c r="AI7" s="726"/>
      <c r="AJ7" s="727"/>
      <c r="AK7" s="762">
        <v>0</v>
      </c>
      <c r="AL7" s="763"/>
      <c r="AM7" s="763"/>
      <c r="AN7" s="763"/>
      <c r="AO7" s="763"/>
      <c r="AP7" s="763">
        <v>4880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532</v>
      </c>
      <c r="BT7" s="767"/>
      <c r="BU7" s="767"/>
      <c r="BV7" s="767"/>
      <c r="BW7" s="767"/>
      <c r="BX7" s="767"/>
      <c r="BY7" s="767"/>
      <c r="BZ7" s="767"/>
      <c r="CA7" s="767"/>
      <c r="CB7" s="767"/>
      <c r="CC7" s="767"/>
      <c r="CD7" s="767"/>
      <c r="CE7" s="767"/>
      <c r="CF7" s="767"/>
      <c r="CG7" s="768"/>
      <c r="CH7" s="759">
        <v>0</v>
      </c>
      <c r="CI7" s="760"/>
      <c r="CJ7" s="760"/>
      <c r="CK7" s="760"/>
      <c r="CL7" s="761"/>
      <c r="CM7" s="759">
        <v>0</v>
      </c>
      <c r="CN7" s="760"/>
      <c r="CO7" s="760"/>
      <c r="CP7" s="760"/>
      <c r="CQ7" s="761"/>
      <c r="CR7" s="759">
        <v>20</v>
      </c>
      <c r="CS7" s="760"/>
      <c r="CT7" s="760"/>
      <c r="CU7" s="760"/>
      <c r="CV7" s="761"/>
      <c r="CW7" s="759">
        <v>0</v>
      </c>
      <c r="CX7" s="760"/>
      <c r="CY7" s="760"/>
      <c r="CZ7" s="760"/>
      <c r="DA7" s="761"/>
      <c r="DB7" s="759">
        <v>0</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c r="A8" s="212">
        <v>2</v>
      </c>
      <c r="B8" s="743" t="s">
        <v>368</v>
      </c>
      <c r="C8" s="744"/>
      <c r="D8" s="744"/>
      <c r="E8" s="744"/>
      <c r="F8" s="744"/>
      <c r="G8" s="744"/>
      <c r="H8" s="744"/>
      <c r="I8" s="744"/>
      <c r="J8" s="744"/>
      <c r="K8" s="744"/>
      <c r="L8" s="744"/>
      <c r="M8" s="744"/>
      <c r="N8" s="744"/>
      <c r="O8" s="744"/>
      <c r="P8" s="745"/>
      <c r="Q8" s="746">
        <v>283</v>
      </c>
      <c r="R8" s="747"/>
      <c r="S8" s="747"/>
      <c r="T8" s="747"/>
      <c r="U8" s="747"/>
      <c r="V8" s="747">
        <v>283</v>
      </c>
      <c r="W8" s="747"/>
      <c r="X8" s="747"/>
      <c r="Y8" s="747"/>
      <c r="Z8" s="747"/>
      <c r="AA8" s="747">
        <v>0</v>
      </c>
      <c r="AB8" s="747"/>
      <c r="AC8" s="747"/>
      <c r="AD8" s="747"/>
      <c r="AE8" s="748"/>
      <c r="AF8" s="749">
        <v>0</v>
      </c>
      <c r="AG8" s="750"/>
      <c r="AH8" s="750"/>
      <c r="AI8" s="750"/>
      <c r="AJ8" s="751"/>
      <c r="AK8" s="752">
        <v>174</v>
      </c>
      <c r="AL8" s="753"/>
      <c r="AM8" s="753"/>
      <c r="AN8" s="753"/>
      <c r="AO8" s="753"/>
      <c r="AP8" s="753">
        <v>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533</v>
      </c>
      <c r="BT8" s="757"/>
      <c r="BU8" s="757"/>
      <c r="BV8" s="757"/>
      <c r="BW8" s="757"/>
      <c r="BX8" s="757"/>
      <c r="BY8" s="757"/>
      <c r="BZ8" s="757"/>
      <c r="CA8" s="757"/>
      <c r="CB8" s="757"/>
      <c r="CC8" s="757"/>
      <c r="CD8" s="757"/>
      <c r="CE8" s="757"/>
      <c r="CF8" s="757"/>
      <c r="CG8" s="758"/>
      <c r="CH8" s="769">
        <v>0</v>
      </c>
      <c r="CI8" s="770"/>
      <c r="CJ8" s="770"/>
      <c r="CK8" s="770"/>
      <c r="CL8" s="771"/>
      <c r="CM8" s="769">
        <v>5</v>
      </c>
      <c r="CN8" s="770"/>
      <c r="CO8" s="770"/>
      <c r="CP8" s="770"/>
      <c r="CQ8" s="771"/>
      <c r="CR8" s="769">
        <v>3</v>
      </c>
      <c r="CS8" s="770"/>
      <c r="CT8" s="770"/>
      <c r="CU8" s="770"/>
      <c r="CV8" s="771"/>
      <c r="CW8" s="769">
        <v>0</v>
      </c>
      <c r="CX8" s="770"/>
      <c r="CY8" s="770"/>
      <c r="CZ8" s="770"/>
      <c r="DA8" s="771"/>
      <c r="DB8" s="769">
        <v>0</v>
      </c>
      <c r="DC8" s="770"/>
      <c r="DD8" s="770"/>
      <c r="DE8" s="770"/>
      <c r="DF8" s="771"/>
      <c r="DG8" s="769">
        <v>0</v>
      </c>
      <c r="DH8" s="770"/>
      <c r="DI8" s="770"/>
      <c r="DJ8" s="770"/>
      <c r="DK8" s="771"/>
      <c r="DL8" s="769">
        <v>0</v>
      </c>
      <c r="DM8" s="770"/>
      <c r="DN8" s="770"/>
      <c r="DO8" s="770"/>
      <c r="DP8" s="771"/>
      <c r="DQ8" s="769">
        <v>0</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5424</v>
      </c>
      <c r="R23" s="782"/>
      <c r="S23" s="782"/>
      <c r="T23" s="782"/>
      <c r="U23" s="782"/>
      <c r="V23" s="782">
        <v>5257</v>
      </c>
      <c r="W23" s="782"/>
      <c r="X23" s="782"/>
      <c r="Y23" s="782"/>
      <c r="Z23" s="782"/>
      <c r="AA23" s="782">
        <v>166</v>
      </c>
      <c r="AB23" s="782"/>
      <c r="AC23" s="782"/>
      <c r="AD23" s="782"/>
      <c r="AE23" s="783"/>
      <c r="AF23" s="784">
        <v>162</v>
      </c>
      <c r="AG23" s="782"/>
      <c r="AH23" s="782"/>
      <c r="AI23" s="782"/>
      <c r="AJ23" s="785"/>
      <c r="AK23" s="786"/>
      <c r="AL23" s="787"/>
      <c r="AM23" s="787"/>
      <c r="AN23" s="787"/>
      <c r="AO23" s="787"/>
      <c r="AP23" s="782">
        <v>4880</v>
      </c>
      <c r="AQ23" s="782"/>
      <c r="AR23" s="782"/>
      <c r="AS23" s="782"/>
      <c r="AT23" s="782"/>
      <c r="AU23" s="788"/>
      <c r="AV23" s="788"/>
      <c r="AW23" s="788"/>
      <c r="AX23" s="788"/>
      <c r="AY23" s="789"/>
      <c r="AZ23" s="797" t="s">
        <v>114</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0">
        <v>278</v>
      </c>
      <c r="R28" s="811"/>
      <c r="S28" s="811"/>
      <c r="T28" s="811"/>
      <c r="U28" s="811"/>
      <c r="V28" s="811">
        <v>276</v>
      </c>
      <c r="W28" s="811"/>
      <c r="X28" s="811"/>
      <c r="Y28" s="811"/>
      <c r="Z28" s="811"/>
      <c r="AA28" s="811">
        <v>1</v>
      </c>
      <c r="AB28" s="811"/>
      <c r="AC28" s="811"/>
      <c r="AD28" s="811"/>
      <c r="AE28" s="812"/>
      <c r="AF28" s="813">
        <v>1</v>
      </c>
      <c r="AG28" s="811"/>
      <c r="AH28" s="811"/>
      <c r="AI28" s="811"/>
      <c r="AJ28" s="814"/>
      <c r="AK28" s="815">
        <v>0</v>
      </c>
      <c r="AL28" s="806"/>
      <c r="AM28" s="806"/>
      <c r="AN28" s="806"/>
      <c r="AO28" s="806"/>
      <c r="AP28" s="806">
        <v>0</v>
      </c>
      <c r="AQ28" s="806"/>
      <c r="AR28" s="806"/>
      <c r="AS28" s="806"/>
      <c r="AT28" s="806"/>
      <c r="AU28" s="806">
        <v>0</v>
      </c>
      <c r="AV28" s="806"/>
      <c r="AW28" s="806"/>
      <c r="AX28" s="806"/>
      <c r="AY28" s="806"/>
      <c r="AZ28" s="807">
        <v>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52</v>
      </c>
      <c r="R29" s="747"/>
      <c r="S29" s="747"/>
      <c r="T29" s="747"/>
      <c r="U29" s="747"/>
      <c r="V29" s="747">
        <v>52</v>
      </c>
      <c r="W29" s="747"/>
      <c r="X29" s="747"/>
      <c r="Y29" s="747"/>
      <c r="Z29" s="747"/>
      <c r="AA29" s="747">
        <v>0</v>
      </c>
      <c r="AB29" s="747"/>
      <c r="AC29" s="747"/>
      <c r="AD29" s="747"/>
      <c r="AE29" s="748"/>
      <c r="AF29" s="749">
        <v>0</v>
      </c>
      <c r="AG29" s="750"/>
      <c r="AH29" s="750"/>
      <c r="AI29" s="750"/>
      <c r="AJ29" s="751"/>
      <c r="AK29" s="818">
        <v>0</v>
      </c>
      <c r="AL29" s="819"/>
      <c r="AM29" s="819"/>
      <c r="AN29" s="819"/>
      <c r="AO29" s="819"/>
      <c r="AP29" s="819">
        <v>0</v>
      </c>
      <c r="AQ29" s="819"/>
      <c r="AR29" s="819"/>
      <c r="AS29" s="819"/>
      <c r="AT29" s="819"/>
      <c r="AU29" s="819">
        <v>0</v>
      </c>
      <c r="AV29" s="819"/>
      <c r="AW29" s="819"/>
      <c r="AX29" s="819"/>
      <c r="AY29" s="819"/>
      <c r="AZ29" s="820">
        <v>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243</v>
      </c>
      <c r="R30" s="747"/>
      <c r="S30" s="747"/>
      <c r="T30" s="747"/>
      <c r="U30" s="747"/>
      <c r="V30" s="747">
        <v>233</v>
      </c>
      <c r="W30" s="747"/>
      <c r="X30" s="747"/>
      <c r="Y30" s="747"/>
      <c r="Z30" s="747"/>
      <c r="AA30" s="747">
        <v>10</v>
      </c>
      <c r="AB30" s="747"/>
      <c r="AC30" s="747"/>
      <c r="AD30" s="747"/>
      <c r="AE30" s="748"/>
      <c r="AF30" s="749">
        <v>10</v>
      </c>
      <c r="AG30" s="750"/>
      <c r="AH30" s="750"/>
      <c r="AI30" s="750"/>
      <c r="AJ30" s="751"/>
      <c r="AK30" s="818">
        <v>0</v>
      </c>
      <c r="AL30" s="819"/>
      <c r="AM30" s="819"/>
      <c r="AN30" s="819"/>
      <c r="AO30" s="819"/>
      <c r="AP30" s="819">
        <v>0</v>
      </c>
      <c r="AQ30" s="819"/>
      <c r="AR30" s="819"/>
      <c r="AS30" s="819"/>
      <c r="AT30" s="819"/>
      <c r="AU30" s="819">
        <v>0</v>
      </c>
      <c r="AV30" s="819"/>
      <c r="AW30" s="819"/>
      <c r="AX30" s="819"/>
      <c r="AY30" s="819"/>
      <c r="AZ30" s="820">
        <v>0</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75</v>
      </c>
      <c r="R31" s="747"/>
      <c r="S31" s="747"/>
      <c r="T31" s="747"/>
      <c r="U31" s="747"/>
      <c r="V31" s="747">
        <v>78</v>
      </c>
      <c r="W31" s="747"/>
      <c r="X31" s="747"/>
      <c r="Y31" s="747"/>
      <c r="Z31" s="747"/>
      <c r="AA31" s="747">
        <v>-3</v>
      </c>
      <c r="AB31" s="747"/>
      <c r="AC31" s="747"/>
      <c r="AD31" s="747"/>
      <c r="AE31" s="748"/>
      <c r="AF31" s="749">
        <v>3</v>
      </c>
      <c r="AG31" s="750"/>
      <c r="AH31" s="750"/>
      <c r="AI31" s="750"/>
      <c r="AJ31" s="751"/>
      <c r="AK31" s="818">
        <v>0</v>
      </c>
      <c r="AL31" s="819"/>
      <c r="AM31" s="819"/>
      <c r="AN31" s="819"/>
      <c r="AO31" s="819"/>
      <c r="AP31" s="819">
        <v>37</v>
      </c>
      <c r="AQ31" s="819"/>
      <c r="AR31" s="819"/>
      <c r="AS31" s="819"/>
      <c r="AT31" s="819"/>
      <c r="AU31" s="819">
        <v>21</v>
      </c>
      <c r="AV31" s="819"/>
      <c r="AW31" s="819"/>
      <c r="AX31" s="819"/>
      <c r="AY31" s="819"/>
      <c r="AZ31" s="820">
        <v>0</v>
      </c>
      <c r="BA31" s="820"/>
      <c r="BB31" s="820"/>
      <c r="BC31" s="820"/>
      <c r="BD31" s="820"/>
      <c r="BE31" s="816" t="s">
        <v>386</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387</v>
      </c>
      <c r="C32" s="744"/>
      <c r="D32" s="744"/>
      <c r="E32" s="744"/>
      <c r="F32" s="744"/>
      <c r="G32" s="744"/>
      <c r="H32" s="744"/>
      <c r="I32" s="744"/>
      <c r="J32" s="744"/>
      <c r="K32" s="744"/>
      <c r="L32" s="744"/>
      <c r="M32" s="744"/>
      <c r="N32" s="744"/>
      <c r="O32" s="744"/>
      <c r="P32" s="745"/>
      <c r="Q32" s="746">
        <v>137</v>
      </c>
      <c r="R32" s="747"/>
      <c r="S32" s="747"/>
      <c r="T32" s="747"/>
      <c r="U32" s="747"/>
      <c r="V32" s="747">
        <v>137</v>
      </c>
      <c r="W32" s="747"/>
      <c r="X32" s="747"/>
      <c r="Y32" s="747"/>
      <c r="Z32" s="747"/>
      <c r="AA32" s="747">
        <v>0</v>
      </c>
      <c r="AB32" s="747"/>
      <c r="AC32" s="747"/>
      <c r="AD32" s="747"/>
      <c r="AE32" s="748"/>
      <c r="AF32" s="749">
        <v>0</v>
      </c>
      <c r="AG32" s="750"/>
      <c r="AH32" s="750"/>
      <c r="AI32" s="750"/>
      <c r="AJ32" s="751"/>
      <c r="AK32" s="818">
        <v>0</v>
      </c>
      <c r="AL32" s="819"/>
      <c r="AM32" s="819"/>
      <c r="AN32" s="819"/>
      <c r="AO32" s="819"/>
      <c r="AP32" s="819">
        <v>551</v>
      </c>
      <c r="AQ32" s="819"/>
      <c r="AR32" s="819"/>
      <c r="AS32" s="819"/>
      <c r="AT32" s="819"/>
      <c r="AU32" s="819">
        <v>358</v>
      </c>
      <c r="AV32" s="819"/>
      <c r="AW32" s="819"/>
      <c r="AX32" s="819"/>
      <c r="AY32" s="819"/>
      <c r="AZ32" s="820">
        <v>0</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14</v>
      </c>
      <c r="AG63" s="830"/>
      <c r="AH63" s="830"/>
      <c r="AI63" s="830"/>
      <c r="AJ63" s="831"/>
      <c r="AK63" s="832"/>
      <c r="AL63" s="827"/>
      <c r="AM63" s="827"/>
      <c r="AN63" s="827"/>
      <c r="AO63" s="827"/>
      <c r="AP63" s="830">
        <v>588</v>
      </c>
      <c r="AQ63" s="830"/>
      <c r="AR63" s="830"/>
      <c r="AS63" s="830"/>
      <c r="AT63" s="830"/>
      <c r="AU63" s="830">
        <v>379</v>
      </c>
      <c r="AV63" s="830"/>
      <c r="AW63" s="830"/>
      <c r="AX63" s="830"/>
      <c r="AY63" s="830"/>
      <c r="AZ63" s="834"/>
      <c r="BA63" s="834"/>
      <c r="BB63" s="834"/>
      <c r="BC63" s="834"/>
      <c r="BD63" s="834"/>
      <c r="BE63" s="835"/>
      <c r="BF63" s="835"/>
      <c r="BG63" s="835"/>
      <c r="BH63" s="835"/>
      <c r="BI63" s="836"/>
      <c r="BJ63" s="837" t="s">
        <v>114</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392</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530</v>
      </c>
      <c r="C68" s="858"/>
      <c r="D68" s="858"/>
      <c r="E68" s="858"/>
      <c r="F68" s="858"/>
      <c r="G68" s="858"/>
      <c r="H68" s="858"/>
      <c r="I68" s="858"/>
      <c r="J68" s="858"/>
      <c r="K68" s="858"/>
      <c r="L68" s="858"/>
      <c r="M68" s="858"/>
      <c r="N68" s="858"/>
      <c r="O68" s="858"/>
      <c r="P68" s="859"/>
      <c r="Q68" s="860">
        <v>762</v>
      </c>
      <c r="R68" s="854"/>
      <c r="S68" s="854"/>
      <c r="T68" s="854"/>
      <c r="U68" s="854"/>
      <c r="V68" s="854">
        <v>748</v>
      </c>
      <c r="W68" s="854"/>
      <c r="X68" s="854"/>
      <c r="Y68" s="854"/>
      <c r="Z68" s="854"/>
      <c r="AA68" s="854">
        <v>14</v>
      </c>
      <c r="AB68" s="854"/>
      <c r="AC68" s="854"/>
      <c r="AD68" s="854"/>
      <c r="AE68" s="854"/>
      <c r="AF68" s="854">
        <v>14</v>
      </c>
      <c r="AG68" s="854"/>
      <c r="AH68" s="854"/>
      <c r="AI68" s="854"/>
      <c r="AJ68" s="854"/>
      <c r="AK68" s="854">
        <v>0</v>
      </c>
      <c r="AL68" s="854"/>
      <c r="AM68" s="854"/>
      <c r="AN68" s="854"/>
      <c r="AO68" s="854"/>
      <c r="AP68" s="854">
        <v>623</v>
      </c>
      <c r="AQ68" s="854"/>
      <c r="AR68" s="854"/>
      <c r="AS68" s="854"/>
      <c r="AT68" s="854"/>
      <c r="AU68" s="854">
        <v>112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531</v>
      </c>
      <c r="C69" s="862"/>
      <c r="D69" s="862"/>
      <c r="E69" s="862"/>
      <c r="F69" s="862"/>
      <c r="G69" s="862"/>
      <c r="H69" s="862"/>
      <c r="I69" s="862"/>
      <c r="J69" s="862"/>
      <c r="K69" s="862"/>
      <c r="L69" s="862"/>
      <c r="M69" s="862"/>
      <c r="N69" s="862"/>
      <c r="O69" s="862"/>
      <c r="P69" s="863"/>
      <c r="Q69" s="864">
        <v>1552</v>
      </c>
      <c r="R69" s="819"/>
      <c r="S69" s="819"/>
      <c r="T69" s="819"/>
      <c r="U69" s="819"/>
      <c r="V69" s="819">
        <v>1526</v>
      </c>
      <c r="W69" s="819"/>
      <c r="X69" s="819"/>
      <c r="Y69" s="819"/>
      <c r="Z69" s="819"/>
      <c r="AA69" s="819">
        <v>26</v>
      </c>
      <c r="AB69" s="819"/>
      <c r="AC69" s="819"/>
      <c r="AD69" s="819"/>
      <c r="AE69" s="819"/>
      <c r="AF69" s="819">
        <v>26</v>
      </c>
      <c r="AG69" s="819"/>
      <c r="AH69" s="819"/>
      <c r="AI69" s="819"/>
      <c r="AJ69" s="819"/>
      <c r="AK69" s="819">
        <v>0</v>
      </c>
      <c r="AL69" s="819"/>
      <c r="AM69" s="819"/>
      <c r="AN69" s="819"/>
      <c r="AO69" s="819"/>
      <c r="AP69" s="819">
        <v>26</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c r="C70" s="862"/>
      <c r="D70" s="862"/>
      <c r="E70" s="862"/>
      <c r="F70" s="862"/>
      <c r="G70" s="862"/>
      <c r="H70" s="862"/>
      <c r="I70" s="862"/>
      <c r="J70" s="862"/>
      <c r="K70" s="862"/>
      <c r="L70" s="862"/>
      <c r="M70" s="862"/>
      <c r="N70" s="862"/>
      <c r="O70" s="862"/>
      <c r="P70" s="863"/>
      <c r="Q70" s="864"/>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370</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40</v>
      </c>
      <c r="AG88" s="830"/>
      <c r="AH88" s="830"/>
      <c r="AI88" s="830"/>
      <c r="AJ88" s="830"/>
      <c r="AK88" s="827"/>
      <c r="AL88" s="827"/>
      <c r="AM88" s="827"/>
      <c r="AN88" s="827"/>
      <c r="AO88" s="827"/>
      <c r="AP88" s="830">
        <v>649</v>
      </c>
      <c r="AQ88" s="830"/>
      <c r="AR88" s="830"/>
      <c r="AS88" s="830"/>
      <c r="AT88" s="830"/>
      <c r="AU88" s="830">
        <v>112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23</v>
      </c>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288</v>
      </c>
      <c r="AG109" s="883"/>
      <c r="AH109" s="883"/>
      <c r="AI109" s="883"/>
      <c r="AJ109" s="884"/>
      <c r="AK109" s="882" t="s">
        <v>287</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288</v>
      </c>
      <c r="BW109" s="883"/>
      <c r="BX109" s="883"/>
      <c r="BY109" s="883"/>
      <c r="BZ109" s="884"/>
      <c r="CA109" s="882" t="s">
        <v>287</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288</v>
      </c>
      <c r="DM109" s="883"/>
      <c r="DN109" s="883"/>
      <c r="DO109" s="883"/>
      <c r="DP109" s="884"/>
      <c r="DQ109" s="882" t="s">
        <v>287</v>
      </c>
      <c r="DR109" s="883"/>
      <c r="DS109" s="883"/>
      <c r="DT109" s="883"/>
      <c r="DU109" s="884"/>
      <c r="DV109" s="882" t="s">
        <v>403</v>
      </c>
      <c r="DW109" s="883"/>
      <c r="DX109" s="883"/>
      <c r="DY109" s="883"/>
      <c r="DZ109" s="885"/>
    </row>
    <row r="110" spans="1:131" s="197" customFormat="1" ht="26.25" customHeight="1">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928954</v>
      </c>
      <c r="AB110" s="890"/>
      <c r="AC110" s="890"/>
      <c r="AD110" s="890"/>
      <c r="AE110" s="891"/>
      <c r="AF110" s="892">
        <v>1037716</v>
      </c>
      <c r="AG110" s="890"/>
      <c r="AH110" s="890"/>
      <c r="AI110" s="890"/>
      <c r="AJ110" s="891"/>
      <c r="AK110" s="892">
        <v>1090385</v>
      </c>
      <c r="AL110" s="890"/>
      <c r="AM110" s="890"/>
      <c r="AN110" s="890"/>
      <c r="AO110" s="891"/>
      <c r="AP110" s="893">
        <v>49.8</v>
      </c>
      <c r="AQ110" s="894"/>
      <c r="AR110" s="894"/>
      <c r="AS110" s="894"/>
      <c r="AT110" s="895"/>
      <c r="AU110" s="896" t="s">
        <v>61</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5526113</v>
      </c>
      <c r="BR110" s="927"/>
      <c r="BS110" s="927"/>
      <c r="BT110" s="927"/>
      <c r="BU110" s="927"/>
      <c r="BV110" s="927">
        <v>5014050</v>
      </c>
      <c r="BW110" s="927"/>
      <c r="BX110" s="927"/>
      <c r="BY110" s="927"/>
      <c r="BZ110" s="927"/>
      <c r="CA110" s="927">
        <v>4879881</v>
      </c>
      <c r="CB110" s="927"/>
      <c r="CC110" s="927"/>
      <c r="CD110" s="927"/>
      <c r="CE110" s="927"/>
      <c r="CF110" s="941">
        <v>223</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114</v>
      </c>
      <c r="DH110" s="927"/>
      <c r="DI110" s="927"/>
      <c r="DJ110" s="927"/>
      <c r="DK110" s="927"/>
      <c r="DL110" s="927" t="s">
        <v>114</v>
      </c>
      <c r="DM110" s="927"/>
      <c r="DN110" s="927"/>
      <c r="DO110" s="927"/>
      <c r="DP110" s="927"/>
      <c r="DQ110" s="927" t="s">
        <v>114</v>
      </c>
      <c r="DR110" s="927"/>
      <c r="DS110" s="927"/>
      <c r="DT110" s="927"/>
      <c r="DU110" s="927"/>
      <c r="DV110" s="928" t="s">
        <v>114</v>
      </c>
      <c r="DW110" s="928"/>
      <c r="DX110" s="928"/>
      <c r="DY110" s="928"/>
      <c r="DZ110" s="929"/>
    </row>
    <row r="111" spans="1:131" s="197"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114</v>
      </c>
      <c r="AB111" s="934"/>
      <c r="AC111" s="934"/>
      <c r="AD111" s="934"/>
      <c r="AE111" s="935"/>
      <c r="AF111" s="936" t="s">
        <v>114</v>
      </c>
      <c r="AG111" s="934"/>
      <c r="AH111" s="934"/>
      <c r="AI111" s="934"/>
      <c r="AJ111" s="935"/>
      <c r="AK111" s="936" t="s">
        <v>114</v>
      </c>
      <c r="AL111" s="934"/>
      <c r="AM111" s="934"/>
      <c r="AN111" s="934"/>
      <c r="AO111" s="935"/>
      <c r="AP111" s="937" t="s">
        <v>114</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5000</v>
      </c>
      <c r="BR111" s="920"/>
      <c r="BS111" s="920"/>
      <c r="BT111" s="920"/>
      <c r="BU111" s="920"/>
      <c r="BV111" s="920" t="s">
        <v>114</v>
      </c>
      <c r="BW111" s="920"/>
      <c r="BX111" s="920"/>
      <c r="BY111" s="920"/>
      <c r="BZ111" s="920"/>
      <c r="CA111" s="920">
        <v>57725</v>
      </c>
      <c r="CB111" s="920"/>
      <c r="CC111" s="920"/>
      <c r="CD111" s="920"/>
      <c r="CE111" s="920"/>
      <c r="CF111" s="914">
        <v>2.6</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114</v>
      </c>
      <c r="DH111" s="920"/>
      <c r="DI111" s="920"/>
      <c r="DJ111" s="920"/>
      <c r="DK111" s="920"/>
      <c r="DL111" s="920" t="s">
        <v>114</v>
      </c>
      <c r="DM111" s="920"/>
      <c r="DN111" s="920"/>
      <c r="DO111" s="920"/>
      <c r="DP111" s="920"/>
      <c r="DQ111" s="920" t="s">
        <v>114</v>
      </c>
      <c r="DR111" s="920"/>
      <c r="DS111" s="920"/>
      <c r="DT111" s="920"/>
      <c r="DU111" s="920"/>
      <c r="DV111" s="921" t="s">
        <v>114</v>
      </c>
      <c r="DW111" s="921"/>
      <c r="DX111" s="921"/>
      <c r="DY111" s="921"/>
      <c r="DZ111" s="922"/>
    </row>
    <row r="112" spans="1:131" s="197"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114</v>
      </c>
      <c r="AB112" s="959"/>
      <c r="AC112" s="959"/>
      <c r="AD112" s="959"/>
      <c r="AE112" s="960"/>
      <c r="AF112" s="961" t="s">
        <v>114</v>
      </c>
      <c r="AG112" s="959"/>
      <c r="AH112" s="959"/>
      <c r="AI112" s="959"/>
      <c r="AJ112" s="960"/>
      <c r="AK112" s="961" t="s">
        <v>114</v>
      </c>
      <c r="AL112" s="959"/>
      <c r="AM112" s="959"/>
      <c r="AN112" s="959"/>
      <c r="AO112" s="960"/>
      <c r="AP112" s="962" t="s">
        <v>114</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521622</v>
      </c>
      <c r="BR112" s="920"/>
      <c r="BS112" s="920"/>
      <c r="BT112" s="920"/>
      <c r="BU112" s="920"/>
      <c r="BV112" s="920">
        <v>422463</v>
      </c>
      <c r="BW112" s="920"/>
      <c r="BX112" s="920"/>
      <c r="BY112" s="920"/>
      <c r="BZ112" s="920"/>
      <c r="CA112" s="920">
        <v>379117</v>
      </c>
      <c r="CB112" s="920"/>
      <c r="CC112" s="920"/>
      <c r="CD112" s="920"/>
      <c r="CE112" s="920"/>
      <c r="CF112" s="914">
        <v>17.3</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114</v>
      </c>
      <c r="DH112" s="920"/>
      <c r="DI112" s="920"/>
      <c r="DJ112" s="920"/>
      <c r="DK112" s="920"/>
      <c r="DL112" s="920" t="s">
        <v>114</v>
      </c>
      <c r="DM112" s="920"/>
      <c r="DN112" s="920"/>
      <c r="DO112" s="920"/>
      <c r="DP112" s="920"/>
      <c r="DQ112" s="920" t="s">
        <v>114</v>
      </c>
      <c r="DR112" s="920"/>
      <c r="DS112" s="920"/>
      <c r="DT112" s="920"/>
      <c r="DU112" s="920"/>
      <c r="DV112" s="921" t="s">
        <v>114</v>
      </c>
      <c r="DW112" s="921"/>
      <c r="DX112" s="921"/>
      <c r="DY112" s="921"/>
      <c r="DZ112" s="922"/>
    </row>
    <row r="113" spans="1:130" s="197"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75717</v>
      </c>
      <c r="AB113" s="934"/>
      <c r="AC113" s="934"/>
      <c r="AD113" s="934"/>
      <c r="AE113" s="935"/>
      <c r="AF113" s="936">
        <v>46808</v>
      </c>
      <c r="AG113" s="934"/>
      <c r="AH113" s="934"/>
      <c r="AI113" s="934"/>
      <c r="AJ113" s="935"/>
      <c r="AK113" s="936">
        <v>45514</v>
      </c>
      <c r="AL113" s="934"/>
      <c r="AM113" s="934"/>
      <c r="AN113" s="934"/>
      <c r="AO113" s="935"/>
      <c r="AP113" s="937">
        <v>2.1</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209613</v>
      </c>
      <c r="BR113" s="920"/>
      <c r="BS113" s="920"/>
      <c r="BT113" s="920"/>
      <c r="BU113" s="920"/>
      <c r="BV113" s="920">
        <v>161008</v>
      </c>
      <c r="BW113" s="920"/>
      <c r="BX113" s="920"/>
      <c r="BY113" s="920"/>
      <c r="BZ113" s="920"/>
      <c r="CA113" s="920">
        <v>111822</v>
      </c>
      <c r="CB113" s="920"/>
      <c r="CC113" s="920"/>
      <c r="CD113" s="920"/>
      <c r="CE113" s="920"/>
      <c r="CF113" s="914">
        <v>5.0999999999999996</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114</v>
      </c>
      <c r="DH113" s="959"/>
      <c r="DI113" s="959"/>
      <c r="DJ113" s="959"/>
      <c r="DK113" s="960"/>
      <c r="DL113" s="961" t="s">
        <v>114</v>
      </c>
      <c r="DM113" s="959"/>
      <c r="DN113" s="959"/>
      <c r="DO113" s="959"/>
      <c r="DP113" s="960"/>
      <c r="DQ113" s="961" t="s">
        <v>114</v>
      </c>
      <c r="DR113" s="959"/>
      <c r="DS113" s="959"/>
      <c r="DT113" s="959"/>
      <c r="DU113" s="960"/>
      <c r="DV113" s="962" t="s">
        <v>114</v>
      </c>
      <c r="DW113" s="963"/>
      <c r="DX113" s="963"/>
      <c r="DY113" s="963"/>
      <c r="DZ113" s="964"/>
    </row>
    <row r="114" spans="1:130" s="197"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52725</v>
      </c>
      <c r="AB114" s="959"/>
      <c r="AC114" s="959"/>
      <c r="AD114" s="959"/>
      <c r="AE114" s="960"/>
      <c r="AF114" s="961">
        <v>50868</v>
      </c>
      <c r="AG114" s="959"/>
      <c r="AH114" s="959"/>
      <c r="AI114" s="959"/>
      <c r="AJ114" s="960"/>
      <c r="AK114" s="961">
        <v>50867</v>
      </c>
      <c r="AL114" s="959"/>
      <c r="AM114" s="959"/>
      <c r="AN114" s="959"/>
      <c r="AO114" s="960"/>
      <c r="AP114" s="962">
        <v>2.2999999999999998</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767120</v>
      </c>
      <c r="BR114" s="920"/>
      <c r="BS114" s="920"/>
      <c r="BT114" s="920"/>
      <c r="BU114" s="920"/>
      <c r="BV114" s="920">
        <v>713091</v>
      </c>
      <c r="BW114" s="920"/>
      <c r="BX114" s="920"/>
      <c r="BY114" s="920"/>
      <c r="BZ114" s="920"/>
      <c r="CA114" s="920">
        <v>648842</v>
      </c>
      <c r="CB114" s="920"/>
      <c r="CC114" s="920"/>
      <c r="CD114" s="920"/>
      <c r="CE114" s="920"/>
      <c r="CF114" s="914">
        <v>29.7</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114</v>
      </c>
      <c r="DH114" s="959"/>
      <c r="DI114" s="959"/>
      <c r="DJ114" s="959"/>
      <c r="DK114" s="960"/>
      <c r="DL114" s="961" t="s">
        <v>114</v>
      </c>
      <c r="DM114" s="959"/>
      <c r="DN114" s="959"/>
      <c r="DO114" s="959"/>
      <c r="DP114" s="960"/>
      <c r="DQ114" s="961" t="s">
        <v>114</v>
      </c>
      <c r="DR114" s="959"/>
      <c r="DS114" s="959"/>
      <c r="DT114" s="959"/>
      <c r="DU114" s="960"/>
      <c r="DV114" s="962" t="s">
        <v>114</v>
      </c>
      <c r="DW114" s="963"/>
      <c r="DX114" s="963"/>
      <c r="DY114" s="963"/>
      <c r="DZ114" s="964"/>
    </row>
    <row r="115" spans="1:130" s="197"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6653</v>
      </c>
      <c r="AB115" s="934"/>
      <c r="AC115" s="934"/>
      <c r="AD115" s="934"/>
      <c r="AE115" s="935"/>
      <c r="AF115" s="936">
        <v>6511</v>
      </c>
      <c r="AG115" s="934"/>
      <c r="AH115" s="934"/>
      <c r="AI115" s="934"/>
      <c r="AJ115" s="935"/>
      <c r="AK115" s="936">
        <v>2684</v>
      </c>
      <c r="AL115" s="934"/>
      <c r="AM115" s="934"/>
      <c r="AN115" s="934"/>
      <c r="AO115" s="935"/>
      <c r="AP115" s="937">
        <v>0.1</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114</v>
      </c>
      <c r="BR115" s="920"/>
      <c r="BS115" s="920"/>
      <c r="BT115" s="920"/>
      <c r="BU115" s="920"/>
      <c r="BV115" s="920" t="s">
        <v>114</v>
      </c>
      <c r="BW115" s="920"/>
      <c r="BX115" s="920"/>
      <c r="BY115" s="920"/>
      <c r="BZ115" s="920"/>
      <c r="CA115" s="920" t="s">
        <v>114</v>
      </c>
      <c r="CB115" s="920"/>
      <c r="CC115" s="920"/>
      <c r="CD115" s="920"/>
      <c r="CE115" s="920"/>
      <c r="CF115" s="914" t="s">
        <v>114</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114</v>
      </c>
      <c r="DH115" s="959"/>
      <c r="DI115" s="959"/>
      <c r="DJ115" s="959"/>
      <c r="DK115" s="960"/>
      <c r="DL115" s="961" t="s">
        <v>114</v>
      </c>
      <c r="DM115" s="959"/>
      <c r="DN115" s="959"/>
      <c r="DO115" s="959"/>
      <c r="DP115" s="960"/>
      <c r="DQ115" s="961" t="s">
        <v>114</v>
      </c>
      <c r="DR115" s="959"/>
      <c r="DS115" s="959"/>
      <c r="DT115" s="959"/>
      <c r="DU115" s="960"/>
      <c r="DV115" s="962" t="s">
        <v>114</v>
      </c>
      <c r="DW115" s="963"/>
      <c r="DX115" s="963"/>
      <c r="DY115" s="963"/>
      <c r="DZ115" s="964"/>
    </row>
    <row r="116" spans="1:130" s="197" customFormat="1" ht="26.25" customHeight="1">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114</v>
      </c>
      <c r="AB116" s="959"/>
      <c r="AC116" s="959"/>
      <c r="AD116" s="959"/>
      <c r="AE116" s="960"/>
      <c r="AF116" s="961" t="s">
        <v>114</v>
      </c>
      <c r="AG116" s="959"/>
      <c r="AH116" s="959"/>
      <c r="AI116" s="959"/>
      <c r="AJ116" s="960"/>
      <c r="AK116" s="961">
        <v>32</v>
      </c>
      <c r="AL116" s="959"/>
      <c r="AM116" s="959"/>
      <c r="AN116" s="959"/>
      <c r="AO116" s="960"/>
      <c r="AP116" s="962">
        <v>0</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114</v>
      </c>
      <c r="BR116" s="920"/>
      <c r="BS116" s="920"/>
      <c r="BT116" s="920"/>
      <c r="BU116" s="920"/>
      <c r="BV116" s="920" t="s">
        <v>114</v>
      </c>
      <c r="BW116" s="920"/>
      <c r="BX116" s="920"/>
      <c r="BY116" s="920"/>
      <c r="BZ116" s="920"/>
      <c r="CA116" s="920" t="s">
        <v>114</v>
      </c>
      <c r="CB116" s="920"/>
      <c r="CC116" s="920"/>
      <c r="CD116" s="920"/>
      <c r="CE116" s="920"/>
      <c r="CF116" s="914" t="s">
        <v>114</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5000</v>
      </c>
      <c r="DH116" s="959"/>
      <c r="DI116" s="959"/>
      <c r="DJ116" s="959"/>
      <c r="DK116" s="960"/>
      <c r="DL116" s="961" t="s">
        <v>114</v>
      </c>
      <c r="DM116" s="959"/>
      <c r="DN116" s="959"/>
      <c r="DO116" s="959"/>
      <c r="DP116" s="960"/>
      <c r="DQ116" s="961" t="s">
        <v>114</v>
      </c>
      <c r="DR116" s="959"/>
      <c r="DS116" s="959"/>
      <c r="DT116" s="959"/>
      <c r="DU116" s="960"/>
      <c r="DV116" s="962" t="s">
        <v>114</v>
      </c>
      <c r="DW116" s="963"/>
      <c r="DX116" s="963"/>
      <c r="DY116" s="963"/>
      <c r="DZ116" s="964"/>
    </row>
    <row r="117" spans="1:130" s="197" customFormat="1" ht="26.25" customHeight="1">
      <c r="A117" s="904" t="s">
        <v>172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1064049</v>
      </c>
      <c r="AB117" s="966"/>
      <c r="AC117" s="966"/>
      <c r="AD117" s="966"/>
      <c r="AE117" s="967"/>
      <c r="AF117" s="965">
        <v>1141903</v>
      </c>
      <c r="AG117" s="966"/>
      <c r="AH117" s="966"/>
      <c r="AI117" s="966"/>
      <c r="AJ117" s="967"/>
      <c r="AK117" s="965">
        <v>1189482</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114</v>
      </c>
      <c r="BR117" s="986"/>
      <c r="BS117" s="986"/>
      <c r="BT117" s="986"/>
      <c r="BU117" s="986"/>
      <c r="BV117" s="986" t="s">
        <v>114</v>
      </c>
      <c r="BW117" s="986"/>
      <c r="BX117" s="986"/>
      <c r="BY117" s="986"/>
      <c r="BZ117" s="986"/>
      <c r="CA117" s="986" t="s">
        <v>114</v>
      </c>
      <c r="CB117" s="986"/>
      <c r="CC117" s="986"/>
      <c r="CD117" s="986"/>
      <c r="CE117" s="986"/>
      <c r="CF117" s="914" t="s">
        <v>114</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114</v>
      </c>
      <c r="DH117" s="959"/>
      <c r="DI117" s="959"/>
      <c r="DJ117" s="959"/>
      <c r="DK117" s="960"/>
      <c r="DL117" s="961" t="s">
        <v>114</v>
      </c>
      <c r="DM117" s="959"/>
      <c r="DN117" s="959"/>
      <c r="DO117" s="959"/>
      <c r="DP117" s="960"/>
      <c r="DQ117" s="961" t="s">
        <v>114</v>
      </c>
      <c r="DR117" s="959"/>
      <c r="DS117" s="959"/>
      <c r="DT117" s="959"/>
      <c r="DU117" s="960"/>
      <c r="DV117" s="962" t="s">
        <v>114</v>
      </c>
      <c r="DW117" s="963"/>
      <c r="DX117" s="963"/>
      <c r="DY117" s="963"/>
      <c r="DZ117" s="964"/>
    </row>
    <row r="118" spans="1:130" s="197" customFormat="1" ht="26.25" customHeight="1">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288</v>
      </c>
      <c r="AG118" s="883"/>
      <c r="AH118" s="883"/>
      <c r="AI118" s="883"/>
      <c r="AJ118" s="884"/>
      <c r="AK118" s="882" t="s">
        <v>287</v>
      </c>
      <c r="AL118" s="883"/>
      <c r="AM118" s="883"/>
      <c r="AN118" s="883"/>
      <c r="AO118" s="884"/>
      <c r="AP118" s="990" t="s">
        <v>403</v>
      </c>
      <c r="AQ118" s="991"/>
      <c r="AR118" s="991"/>
      <c r="AS118" s="991"/>
      <c r="AT118" s="992"/>
      <c r="AU118" s="902"/>
      <c r="AV118" s="903"/>
      <c r="AW118" s="903"/>
      <c r="AX118" s="903"/>
      <c r="AY118" s="903"/>
      <c r="AZ118" s="228" t="s">
        <v>172</v>
      </c>
      <c r="BA118" s="228"/>
      <c r="BB118" s="228"/>
      <c r="BC118" s="228"/>
      <c r="BD118" s="228"/>
      <c r="BE118" s="228"/>
      <c r="BF118" s="228"/>
      <c r="BG118" s="228"/>
      <c r="BH118" s="228"/>
      <c r="BI118" s="228"/>
      <c r="BJ118" s="228"/>
      <c r="BK118" s="228"/>
      <c r="BL118" s="228"/>
      <c r="BM118" s="228"/>
      <c r="BN118" s="228"/>
      <c r="BO118" s="993" t="s">
        <v>431</v>
      </c>
      <c r="BP118" s="994"/>
      <c r="BQ118" s="985">
        <v>7029468</v>
      </c>
      <c r="BR118" s="986"/>
      <c r="BS118" s="986"/>
      <c r="BT118" s="986"/>
      <c r="BU118" s="986"/>
      <c r="BV118" s="986">
        <v>6310612</v>
      </c>
      <c r="BW118" s="986"/>
      <c r="BX118" s="986"/>
      <c r="BY118" s="986"/>
      <c r="BZ118" s="986"/>
      <c r="CA118" s="986">
        <v>6077387</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114</v>
      </c>
      <c r="DH118" s="959"/>
      <c r="DI118" s="959"/>
      <c r="DJ118" s="959"/>
      <c r="DK118" s="960"/>
      <c r="DL118" s="961" t="s">
        <v>114</v>
      </c>
      <c r="DM118" s="959"/>
      <c r="DN118" s="959"/>
      <c r="DO118" s="959"/>
      <c r="DP118" s="960"/>
      <c r="DQ118" s="961" t="s">
        <v>114</v>
      </c>
      <c r="DR118" s="959"/>
      <c r="DS118" s="959"/>
      <c r="DT118" s="959"/>
      <c r="DU118" s="960"/>
      <c r="DV118" s="962" t="s">
        <v>114</v>
      </c>
      <c r="DW118" s="963"/>
      <c r="DX118" s="963"/>
      <c r="DY118" s="963"/>
      <c r="DZ118" s="964"/>
    </row>
    <row r="119" spans="1:130" s="197" customFormat="1" ht="26.25" customHeight="1">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114</v>
      </c>
      <c r="AB119" s="890"/>
      <c r="AC119" s="890"/>
      <c r="AD119" s="890"/>
      <c r="AE119" s="891"/>
      <c r="AF119" s="892" t="s">
        <v>114</v>
      </c>
      <c r="AG119" s="890"/>
      <c r="AH119" s="890"/>
      <c r="AI119" s="890"/>
      <c r="AJ119" s="891"/>
      <c r="AK119" s="892" t="s">
        <v>114</v>
      </c>
      <c r="AL119" s="890"/>
      <c r="AM119" s="890"/>
      <c r="AN119" s="890"/>
      <c r="AO119" s="891"/>
      <c r="AP119" s="893" t="s">
        <v>114</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4065585</v>
      </c>
      <c r="BR119" s="927"/>
      <c r="BS119" s="927"/>
      <c r="BT119" s="927"/>
      <c r="BU119" s="927"/>
      <c r="BV119" s="927">
        <v>4656641</v>
      </c>
      <c r="BW119" s="927"/>
      <c r="BX119" s="927"/>
      <c r="BY119" s="927"/>
      <c r="BZ119" s="927"/>
      <c r="CA119" s="927">
        <v>4861434</v>
      </c>
      <c r="CB119" s="927"/>
      <c r="CC119" s="927"/>
      <c r="CD119" s="927"/>
      <c r="CE119" s="927"/>
      <c r="CF119" s="941">
        <v>222.2</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114</v>
      </c>
      <c r="DH119" s="998"/>
      <c r="DI119" s="998"/>
      <c r="DJ119" s="998"/>
      <c r="DK119" s="999"/>
      <c r="DL119" s="1000" t="s">
        <v>114</v>
      </c>
      <c r="DM119" s="998"/>
      <c r="DN119" s="998"/>
      <c r="DO119" s="998"/>
      <c r="DP119" s="999"/>
      <c r="DQ119" s="1000">
        <v>57725</v>
      </c>
      <c r="DR119" s="998"/>
      <c r="DS119" s="998"/>
      <c r="DT119" s="998"/>
      <c r="DU119" s="999"/>
      <c r="DV119" s="1001">
        <v>2.6</v>
      </c>
      <c r="DW119" s="1002"/>
      <c r="DX119" s="1002"/>
      <c r="DY119" s="1002"/>
      <c r="DZ119" s="1003"/>
    </row>
    <row r="120" spans="1:130" s="197" customFormat="1" ht="26.25" customHeight="1">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114</v>
      </c>
      <c r="AB120" s="959"/>
      <c r="AC120" s="959"/>
      <c r="AD120" s="959"/>
      <c r="AE120" s="960"/>
      <c r="AF120" s="961" t="s">
        <v>114</v>
      </c>
      <c r="AG120" s="959"/>
      <c r="AH120" s="959"/>
      <c r="AI120" s="959"/>
      <c r="AJ120" s="960"/>
      <c r="AK120" s="961" t="s">
        <v>114</v>
      </c>
      <c r="AL120" s="959"/>
      <c r="AM120" s="959"/>
      <c r="AN120" s="959"/>
      <c r="AO120" s="960"/>
      <c r="AP120" s="962" t="s">
        <v>114</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750834</v>
      </c>
      <c r="BR120" s="920"/>
      <c r="BS120" s="920"/>
      <c r="BT120" s="920"/>
      <c r="BU120" s="920"/>
      <c r="BV120" s="920">
        <v>682120</v>
      </c>
      <c r="BW120" s="920"/>
      <c r="BX120" s="920"/>
      <c r="BY120" s="920"/>
      <c r="BZ120" s="920"/>
      <c r="CA120" s="920">
        <v>613314</v>
      </c>
      <c r="CB120" s="920"/>
      <c r="CC120" s="920"/>
      <c r="CD120" s="920"/>
      <c r="CE120" s="920"/>
      <c r="CF120" s="914">
        <v>28</v>
      </c>
      <c r="CG120" s="915"/>
      <c r="CH120" s="915"/>
      <c r="CI120" s="915"/>
      <c r="CJ120" s="915"/>
      <c r="CK120" s="1013" t="s">
        <v>437</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490525</v>
      </c>
      <c r="DH120" s="927"/>
      <c r="DI120" s="927"/>
      <c r="DJ120" s="927"/>
      <c r="DK120" s="927"/>
      <c r="DL120" s="927">
        <v>398756</v>
      </c>
      <c r="DM120" s="927"/>
      <c r="DN120" s="927"/>
      <c r="DO120" s="927"/>
      <c r="DP120" s="927"/>
      <c r="DQ120" s="927">
        <v>357992</v>
      </c>
      <c r="DR120" s="927"/>
      <c r="DS120" s="927"/>
      <c r="DT120" s="927"/>
      <c r="DU120" s="927"/>
      <c r="DV120" s="928">
        <v>16.399999999999999</v>
      </c>
      <c r="DW120" s="928"/>
      <c r="DX120" s="928"/>
      <c r="DY120" s="928"/>
      <c r="DZ120" s="929"/>
    </row>
    <row r="121" spans="1:130" s="197" customFormat="1" ht="26.25" customHeight="1">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3</v>
      </c>
      <c r="AB121" s="959"/>
      <c r="AC121" s="959"/>
      <c r="AD121" s="959"/>
      <c r="AE121" s="960"/>
      <c r="AF121" s="961" t="s">
        <v>114</v>
      </c>
      <c r="AG121" s="959"/>
      <c r="AH121" s="959"/>
      <c r="AI121" s="959"/>
      <c r="AJ121" s="960"/>
      <c r="AK121" s="961" t="s">
        <v>114</v>
      </c>
      <c r="AL121" s="959"/>
      <c r="AM121" s="959"/>
      <c r="AN121" s="959"/>
      <c r="AO121" s="960"/>
      <c r="AP121" s="962" t="s">
        <v>114</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4666784</v>
      </c>
      <c r="BR121" s="986"/>
      <c r="BS121" s="986"/>
      <c r="BT121" s="986"/>
      <c r="BU121" s="986"/>
      <c r="BV121" s="986">
        <v>4449912</v>
      </c>
      <c r="BW121" s="986"/>
      <c r="BX121" s="986"/>
      <c r="BY121" s="986"/>
      <c r="BZ121" s="986"/>
      <c r="CA121" s="986">
        <v>4505103</v>
      </c>
      <c r="CB121" s="986"/>
      <c r="CC121" s="986"/>
      <c r="CD121" s="986"/>
      <c r="CE121" s="986"/>
      <c r="CF121" s="1024">
        <v>205.9</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31097</v>
      </c>
      <c r="DH121" s="920"/>
      <c r="DI121" s="920"/>
      <c r="DJ121" s="920"/>
      <c r="DK121" s="920"/>
      <c r="DL121" s="920">
        <v>23707</v>
      </c>
      <c r="DM121" s="920"/>
      <c r="DN121" s="920"/>
      <c r="DO121" s="920"/>
      <c r="DP121" s="920"/>
      <c r="DQ121" s="920">
        <v>21125</v>
      </c>
      <c r="DR121" s="920"/>
      <c r="DS121" s="920"/>
      <c r="DT121" s="920"/>
      <c r="DU121" s="920"/>
      <c r="DV121" s="921">
        <v>1</v>
      </c>
      <c r="DW121" s="921"/>
      <c r="DX121" s="921"/>
      <c r="DY121" s="921"/>
      <c r="DZ121" s="922"/>
    </row>
    <row r="122" spans="1:130" s="197" customFormat="1" ht="26.25" customHeight="1">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114</v>
      </c>
      <c r="AB122" s="959"/>
      <c r="AC122" s="959"/>
      <c r="AD122" s="959"/>
      <c r="AE122" s="960"/>
      <c r="AF122" s="961" t="s">
        <v>114</v>
      </c>
      <c r="AG122" s="959"/>
      <c r="AH122" s="959"/>
      <c r="AI122" s="959"/>
      <c r="AJ122" s="960"/>
      <c r="AK122" s="961" t="s">
        <v>114</v>
      </c>
      <c r="AL122" s="959"/>
      <c r="AM122" s="959"/>
      <c r="AN122" s="959"/>
      <c r="AO122" s="960"/>
      <c r="AP122" s="962" t="s">
        <v>114</v>
      </c>
      <c r="AQ122" s="963"/>
      <c r="AR122" s="963"/>
      <c r="AS122" s="963"/>
      <c r="AT122" s="964"/>
      <c r="AU122" s="983"/>
      <c r="AV122" s="984"/>
      <c r="AW122" s="984"/>
      <c r="AX122" s="984"/>
      <c r="AY122" s="984"/>
      <c r="AZ122" s="228" t="s">
        <v>172</v>
      </c>
      <c r="BA122" s="228"/>
      <c r="BB122" s="228"/>
      <c r="BC122" s="228"/>
      <c r="BD122" s="228"/>
      <c r="BE122" s="228"/>
      <c r="BF122" s="228"/>
      <c r="BG122" s="228"/>
      <c r="BH122" s="228"/>
      <c r="BI122" s="228"/>
      <c r="BJ122" s="228"/>
      <c r="BK122" s="228"/>
      <c r="BL122" s="228"/>
      <c r="BM122" s="228"/>
      <c r="BN122" s="228"/>
      <c r="BO122" s="993" t="s">
        <v>440</v>
      </c>
      <c r="BP122" s="994"/>
      <c r="BQ122" s="1034">
        <v>9483203</v>
      </c>
      <c r="BR122" s="1035"/>
      <c r="BS122" s="1035"/>
      <c r="BT122" s="1035"/>
      <c r="BU122" s="1035"/>
      <c r="BV122" s="1035">
        <v>9788673</v>
      </c>
      <c r="BW122" s="1035"/>
      <c r="BX122" s="1035"/>
      <c r="BY122" s="1035"/>
      <c r="BZ122" s="1035"/>
      <c r="CA122" s="1035">
        <v>9979851</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5365</v>
      </c>
      <c r="AB123" s="959"/>
      <c r="AC123" s="959"/>
      <c r="AD123" s="959"/>
      <c r="AE123" s="960"/>
      <c r="AF123" s="961">
        <v>5183</v>
      </c>
      <c r="AG123" s="959"/>
      <c r="AH123" s="959"/>
      <c r="AI123" s="959"/>
      <c r="AJ123" s="960"/>
      <c r="AK123" s="961" t="s">
        <v>114</v>
      </c>
      <c r="AL123" s="959"/>
      <c r="AM123" s="959"/>
      <c r="AN123" s="959"/>
      <c r="AO123" s="960"/>
      <c r="AP123" s="962" t="s">
        <v>114</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114</v>
      </c>
      <c r="BR123" s="1027"/>
      <c r="BS123" s="1027"/>
      <c r="BT123" s="1027"/>
      <c r="BU123" s="1027"/>
      <c r="BV123" s="1027" t="s">
        <v>114</v>
      </c>
      <c r="BW123" s="1027"/>
      <c r="BX123" s="1027"/>
      <c r="BY123" s="1027"/>
      <c r="BZ123" s="1027"/>
      <c r="CA123" s="1027" t="s">
        <v>114</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442</v>
      </c>
      <c r="AB124" s="959"/>
      <c r="AC124" s="959"/>
      <c r="AD124" s="959"/>
      <c r="AE124" s="960"/>
      <c r="AF124" s="961" t="s">
        <v>442</v>
      </c>
      <c r="AG124" s="959"/>
      <c r="AH124" s="959"/>
      <c r="AI124" s="959"/>
      <c r="AJ124" s="960"/>
      <c r="AK124" s="961" t="s">
        <v>442</v>
      </c>
      <c r="AL124" s="959"/>
      <c r="AM124" s="959"/>
      <c r="AN124" s="959"/>
      <c r="AO124" s="960"/>
      <c r="AP124" s="962" t="s">
        <v>442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t="s">
        <v>442</v>
      </c>
      <c r="DH124" s="998"/>
      <c r="DI124" s="998"/>
      <c r="DJ124" s="998"/>
      <c r="DK124" s="999"/>
      <c r="DL124" s="1000" t="s">
        <v>442</v>
      </c>
      <c r="DM124" s="998"/>
      <c r="DN124" s="998"/>
      <c r="DO124" s="998"/>
      <c r="DP124" s="999"/>
      <c r="DQ124" s="1000" t="s">
        <v>442</v>
      </c>
      <c r="DR124" s="998"/>
      <c r="DS124" s="998"/>
      <c r="DT124" s="998"/>
      <c r="DU124" s="999"/>
      <c r="DV124" s="1001" t="s">
        <v>442</v>
      </c>
      <c r="DW124" s="1002"/>
      <c r="DX124" s="1002"/>
      <c r="DY124" s="1002"/>
      <c r="DZ124" s="1003"/>
    </row>
    <row r="125" spans="1:130" s="197" customFormat="1" ht="26.25" customHeight="1" thickBot="1">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442</v>
      </c>
      <c r="AB125" s="959"/>
      <c r="AC125" s="959"/>
      <c r="AD125" s="959"/>
      <c r="AE125" s="960"/>
      <c r="AF125" s="961" t="s">
        <v>442</v>
      </c>
      <c r="AG125" s="959"/>
      <c r="AH125" s="959"/>
      <c r="AI125" s="959"/>
      <c r="AJ125" s="960"/>
      <c r="AK125" s="961" t="s">
        <v>442</v>
      </c>
      <c r="AL125" s="959"/>
      <c r="AM125" s="959"/>
      <c r="AN125" s="959"/>
      <c r="AO125" s="960"/>
      <c r="AP125" s="962" t="s">
        <v>442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442</v>
      </c>
      <c r="DH125" s="927"/>
      <c r="DI125" s="927"/>
      <c r="DJ125" s="927"/>
      <c r="DK125" s="927"/>
      <c r="DL125" s="927" t="s">
        <v>442</v>
      </c>
      <c r="DM125" s="927"/>
      <c r="DN125" s="927"/>
      <c r="DO125" s="927"/>
      <c r="DP125" s="927"/>
      <c r="DQ125" s="927" t="s">
        <v>442</v>
      </c>
      <c r="DR125" s="927"/>
      <c r="DS125" s="927"/>
      <c r="DT125" s="927"/>
      <c r="DU125" s="927"/>
      <c r="DV125" s="928" t="s">
        <v>442</v>
      </c>
      <c r="DW125" s="928"/>
      <c r="DX125" s="928"/>
      <c r="DY125" s="928"/>
      <c r="DZ125" s="929"/>
    </row>
    <row r="126" spans="1:130" s="197" customFormat="1" ht="26.25" customHeight="1">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442</v>
      </c>
      <c r="AB126" s="959"/>
      <c r="AC126" s="959"/>
      <c r="AD126" s="959"/>
      <c r="AE126" s="960"/>
      <c r="AF126" s="961" t="s">
        <v>442</v>
      </c>
      <c r="AG126" s="959"/>
      <c r="AH126" s="959"/>
      <c r="AI126" s="959"/>
      <c r="AJ126" s="960"/>
      <c r="AK126" s="961">
        <v>1453</v>
      </c>
      <c r="AL126" s="959"/>
      <c r="AM126" s="959"/>
      <c r="AN126" s="959"/>
      <c r="AO126" s="960"/>
      <c r="AP126" s="962">
        <v>0.1</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442</v>
      </c>
      <c r="DH126" s="920"/>
      <c r="DI126" s="920"/>
      <c r="DJ126" s="920"/>
      <c r="DK126" s="920"/>
      <c r="DL126" s="920" t="s">
        <v>442</v>
      </c>
      <c r="DM126" s="920"/>
      <c r="DN126" s="920"/>
      <c r="DO126" s="920"/>
      <c r="DP126" s="920"/>
      <c r="DQ126" s="920" t="s">
        <v>442</v>
      </c>
      <c r="DR126" s="920"/>
      <c r="DS126" s="920"/>
      <c r="DT126" s="920"/>
      <c r="DU126" s="920"/>
      <c r="DV126" s="921" t="s">
        <v>442</v>
      </c>
      <c r="DW126" s="921"/>
      <c r="DX126" s="921"/>
      <c r="DY126" s="921"/>
      <c r="DZ126" s="922"/>
    </row>
    <row r="127" spans="1:130" s="197" customFormat="1" ht="26.25" customHeight="1" thickBot="1">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1285</v>
      </c>
      <c r="AB127" s="959"/>
      <c r="AC127" s="959"/>
      <c r="AD127" s="959"/>
      <c r="AE127" s="960"/>
      <c r="AF127" s="961">
        <v>1328</v>
      </c>
      <c r="AG127" s="959"/>
      <c r="AH127" s="959"/>
      <c r="AI127" s="959"/>
      <c r="AJ127" s="960"/>
      <c r="AK127" s="961">
        <v>1231</v>
      </c>
      <c r="AL127" s="959"/>
      <c r="AM127" s="959"/>
      <c r="AN127" s="959"/>
      <c r="AO127" s="960"/>
      <c r="AP127" s="962">
        <v>0.1</v>
      </c>
      <c r="AQ127" s="963"/>
      <c r="AR127" s="963"/>
      <c r="AS127" s="963"/>
      <c r="AT127" s="964"/>
      <c r="AU127" s="233"/>
      <c r="AV127" s="233"/>
      <c r="AW127" s="233"/>
      <c r="AX127" s="886" t="s">
        <v>452</v>
      </c>
      <c r="AY127" s="887"/>
      <c r="AZ127" s="887"/>
      <c r="BA127" s="887"/>
      <c r="BB127" s="887"/>
      <c r="BC127" s="887"/>
      <c r="BD127" s="887"/>
      <c r="BE127" s="888"/>
      <c r="BF127" s="1041" t="s">
        <v>442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t="s">
        <v>114</v>
      </c>
      <c r="DH127" s="1048"/>
      <c r="DI127" s="1048"/>
      <c r="DJ127" s="1048"/>
      <c r="DK127" s="1048"/>
      <c r="DL127" s="1048" t="s">
        <v>114</v>
      </c>
      <c r="DM127" s="1048"/>
      <c r="DN127" s="1048"/>
      <c r="DO127" s="1048"/>
      <c r="DP127" s="1048"/>
      <c r="DQ127" s="1048" t="s">
        <v>114</v>
      </c>
      <c r="DR127" s="1048"/>
      <c r="DS127" s="1048"/>
      <c r="DT127" s="1048"/>
      <c r="DU127" s="1048"/>
      <c r="DV127" s="1049" t="s">
        <v>114</v>
      </c>
      <c r="DW127" s="1049"/>
      <c r="DX127" s="1049"/>
      <c r="DY127" s="1049"/>
      <c r="DZ127" s="1050"/>
    </row>
    <row r="128" spans="1:130" s="197" customFormat="1" ht="26.25" customHeight="1">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81891</v>
      </c>
      <c r="AB128" s="1090"/>
      <c r="AC128" s="1090"/>
      <c r="AD128" s="1090"/>
      <c r="AE128" s="1091"/>
      <c r="AF128" s="1092">
        <v>86635</v>
      </c>
      <c r="AG128" s="1090"/>
      <c r="AH128" s="1090"/>
      <c r="AI128" s="1090"/>
      <c r="AJ128" s="1091"/>
      <c r="AK128" s="1092">
        <v>84915</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114</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3143440</v>
      </c>
      <c r="AB129" s="959"/>
      <c r="AC129" s="959"/>
      <c r="AD129" s="959"/>
      <c r="AE129" s="960"/>
      <c r="AF129" s="961">
        <v>3171732</v>
      </c>
      <c r="AG129" s="959"/>
      <c r="AH129" s="959"/>
      <c r="AI129" s="959"/>
      <c r="AJ129" s="960"/>
      <c r="AK129" s="961">
        <v>2999819</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12.7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674819</v>
      </c>
      <c r="AB130" s="959"/>
      <c r="AC130" s="959"/>
      <c r="AD130" s="959"/>
      <c r="AE130" s="960"/>
      <c r="AF130" s="961">
        <v>754460</v>
      </c>
      <c r="AG130" s="959"/>
      <c r="AH130" s="959"/>
      <c r="AI130" s="959"/>
      <c r="AJ130" s="960"/>
      <c r="AK130" s="961">
        <v>811732</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t="s">
        <v>114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2468621</v>
      </c>
      <c r="AB131" s="998"/>
      <c r="AC131" s="998"/>
      <c r="AD131" s="998"/>
      <c r="AE131" s="999"/>
      <c r="AF131" s="1000">
        <v>2417272</v>
      </c>
      <c r="AG131" s="998"/>
      <c r="AH131" s="998"/>
      <c r="AI131" s="998"/>
      <c r="AJ131" s="999"/>
      <c r="AK131" s="1000">
        <v>2188087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12.44982523</v>
      </c>
      <c r="AB132" s="1104"/>
      <c r="AC132" s="1104"/>
      <c r="AD132" s="1104"/>
      <c r="AE132" s="1105"/>
      <c r="AF132" s="1106">
        <v>12.44411055</v>
      </c>
      <c r="AG132" s="1104"/>
      <c r="AH132" s="1104"/>
      <c r="AI132" s="1104"/>
      <c r="AJ132" s="1105"/>
      <c r="AK132" s="1106">
        <v>13.38315158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11.7</v>
      </c>
      <c r="AB133" s="1111"/>
      <c r="AC133" s="1111"/>
      <c r="AD133" s="1111"/>
      <c r="AE133" s="1112"/>
      <c r="AF133" s="1110">
        <v>12.4</v>
      </c>
      <c r="AG133" s="1111"/>
      <c r="AH133" s="1111"/>
      <c r="AI133" s="1111"/>
      <c r="AJ133" s="1112"/>
      <c r="AK133" s="1110">
        <v>12.7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55" zoomScaleNormal="85" zoomScaleSheetLayoutView="55" workbookViewId="0">
      <selection activeCell="AC51" sqref="AC5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58"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19" t="s">
        <v>473</v>
      </c>
      <c r="H9" s="1120"/>
      <c r="I9" s="1120"/>
      <c r="J9" s="1121"/>
      <c r="K9" s="263">
        <v>732249</v>
      </c>
      <c r="L9" s="264">
        <v>292782</v>
      </c>
      <c r="M9" s="265">
        <v>189429</v>
      </c>
      <c r="N9" s="266">
        <v>54.6</v>
      </c>
    </row>
    <row r="10" spans="1:16">
      <c r="A10" s="248"/>
      <c r="B10" s="244"/>
      <c r="C10" s="244"/>
      <c r="D10" s="244"/>
      <c r="E10" s="244"/>
      <c r="F10" s="244"/>
      <c r="G10" s="1119" t="s">
        <v>474</v>
      </c>
      <c r="H10" s="1120"/>
      <c r="I10" s="1120"/>
      <c r="J10" s="1121"/>
      <c r="K10" s="267">
        <v>125525</v>
      </c>
      <c r="L10" s="268">
        <v>50190</v>
      </c>
      <c r="M10" s="269">
        <v>18027</v>
      </c>
      <c r="N10" s="270">
        <v>178.4</v>
      </c>
    </row>
    <row r="11" spans="1:16" ht="13.5" customHeight="1">
      <c r="A11" s="248"/>
      <c r="B11" s="244"/>
      <c r="C11" s="244"/>
      <c r="D11" s="244"/>
      <c r="E11" s="244"/>
      <c r="F11" s="244"/>
      <c r="G11" s="1119" t="s">
        <v>475</v>
      </c>
      <c r="H11" s="1120"/>
      <c r="I11" s="1120"/>
      <c r="J11" s="1121"/>
      <c r="K11" s="267">
        <v>97929</v>
      </c>
      <c r="L11" s="268">
        <v>39156</v>
      </c>
      <c r="M11" s="269">
        <v>27251</v>
      </c>
      <c r="N11" s="270">
        <v>43.7</v>
      </c>
    </row>
    <row r="12" spans="1:16" ht="13.5" customHeight="1">
      <c r="A12" s="248"/>
      <c r="B12" s="244"/>
      <c r="C12" s="244"/>
      <c r="D12" s="244"/>
      <c r="E12" s="244"/>
      <c r="F12" s="244"/>
      <c r="G12" s="1119" t="s">
        <v>476</v>
      </c>
      <c r="H12" s="1120"/>
      <c r="I12" s="1120"/>
      <c r="J12" s="1121"/>
      <c r="K12" s="267" t="s">
        <v>477</v>
      </c>
      <c r="L12" s="268" t="s">
        <v>477</v>
      </c>
      <c r="M12" s="269">
        <v>4133</v>
      </c>
      <c r="N12" s="270" t="s">
        <v>477</v>
      </c>
    </row>
    <row r="13" spans="1:16" ht="13.5" customHeight="1">
      <c r="A13" s="248"/>
      <c r="B13" s="244"/>
      <c r="C13" s="244"/>
      <c r="D13" s="244"/>
      <c r="E13" s="244"/>
      <c r="F13" s="244"/>
      <c r="G13" s="1119" t="s">
        <v>478</v>
      </c>
      <c r="H13" s="1120"/>
      <c r="I13" s="1120"/>
      <c r="J13" s="1121"/>
      <c r="K13" s="267" t="s">
        <v>477</v>
      </c>
      <c r="L13" s="268" t="s">
        <v>477</v>
      </c>
      <c r="M13" s="269" t="s">
        <v>477</v>
      </c>
      <c r="N13" s="270" t="s">
        <v>477</v>
      </c>
    </row>
    <row r="14" spans="1:16" ht="13.5" customHeight="1">
      <c r="A14" s="248"/>
      <c r="B14" s="244"/>
      <c r="C14" s="244"/>
      <c r="D14" s="244"/>
      <c r="E14" s="244"/>
      <c r="F14" s="244"/>
      <c r="G14" s="1119" t="s">
        <v>479</v>
      </c>
      <c r="H14" s="1120"/>
      <c r="I14" s="1120"/>
      <c r="J14" s="1121"/>
      <c r="K14" s="267">
        <v>25516</v>
      </c>
      <c r="L14" s="268">
        <v>10202</v>
      </c>
      <c r="M14" s="269">
        <v>9019</v>
      </c>
      <c r="N14" s="270">
        <v>13.1</v>
      </c>
    </row>
    <row r="15" spans="1:16" ht="13.5" customHeight="1">
      <c r="A15" s="248"/>
      <c r="B15" s="244"/>
      <c r="C15" s="244"/>
      <c r="D15" s="244"/>
      <c r="E15" s="244"/>
      <c r="F15" s="244"/>
      <c r="G15" s="1119" t="s">
        <v>480</v>
      </c>
      <c r="H15" s="1120"/>
      <c r="I15" s="1120"/>
      <c r="J15" s="1121"/>
      <c r="K15" s="267">
        <v>19220</v>
      </c>
      <c r="L15" s="268">
        <v>7685</v>
      </c>
      <c r="M15" s="269">
        <v>5105</v>
      </c>
      <c r="N15" s="270">
        <v>50.5</v>
      </c>
    </row>
    <row r="16" spans="1:16">
      <c r="A16" s="248"/>
      <c r="B16" s="244"/>
      <c r="C16" s="244"/>
      <c r="D16" s="244"/>
      <c r="E16" s="244"/>
      <c r="F16" s="244"/>
      <c r="G16" s="1122" t="s">
        <v>481</v>
      </c>
      <c r="H16" s="1123"/>
      <c r="I16" s="1123"/>
      <c r="J16" s="1124"/>
      <c r="K16" s="268">
        <v>-70293</v>
      </c>
      <c r="L16" s="268">
        <v>-28106</v>
      </c>
      <c r="M16" s="269">
        <v>-20971</v>
      </c>
      <c r="N16" s="270">
        <v>34</v>
      </c>
    </row>
    <row r="17" spans="1:16">
      <c r="A17" s="248"/>
      <c r="B17" s="244"/>
      <c r="C17" s="244"/>
      <c r="D17" s="244"/>
      <c r="E17" s="244"/>
      <c r="F17" s="244"/>
      <c r="G17" s="1122" t="s">
        <v>172</v>
      </c>
      <c r="H17" s="1123"/>
      <c r="I17" s="1123"/>
      <c r="J17" s="1124"/>
      <c r="K17" s="268">
        <v>930146</v>
      </c>
      <c r="L17" s="268">
        <v>371910</v>
      </c>
      <c r="M17" s="269">
        <v>231994</v>
      </c>
      <c r="N17" s="270">
        <v>60.3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4" t="s">
        <v>486</v>
      </c>
      <c r="H21" s="1115"/>
      <c r="I21" s="1115"/>
      <c r="J21" s="1116"/>
      <c r="K21" s="280">
        <v>34.79</v>
      </c>
      <c r="L21" s="281">
        <v>21.1</v>
      </c>
      <c r="M21" s="282">
        <v>13.69</v>
      </c>
      <c r="N21" s="249"/>
      <c r="O21" s="283"/>
      <c r="P21" s="279"/>
    </row>
    <row r="22" spans="1:16" s="284" customFormat="1">
      <c r="A22" s="279"/>
      <c r="B22" s="249"/>
      <c r="C22" s="249"/>
      <c r="D22" s="249"/>
      <c r="E22" s="249"/>
      <c r="F22" s="249"/>
      <c r="G22" s="1114" t="s">
        <v>487</v>
      </c>
      <c r="H22" s="1115"/>
      <c r="I22" s="1115"/>
      <c r="J22" s="1116"/>
      <c r="K22" s="285">
        <v>97</v>
      </c>
      <c r="L22" s="286">
        <v>95</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30" t="s">
        <v>490</v>
      </c>
      <c r="H32" s="1131"/>
      <c r="I32" s="1131"/>
      <c r="J32" s="1132"/>
      <c r="K32" s="294">
        <v>1090385</v>
      </c>
      <c r="L32" s="294">
        <v>435980</v>
      </c>
      <c r="M32" s="295">
        <v>144190</v>
      </c>
      <c r="N32" s="296">
        <v>202.4</v>
      </c>
    </row>
    <row r="33" spans="1:16" ht="13.5" customHeight="1">
      <c r="A33" s="248"/>
      <c r="B33" s="244"/>
      <c r="C33" s="244"/>
      <c r="D33" s="244"/>
      <c r="E33" s="244"/>
      <c r="F33" s="244"/>
      <c r="G33" s="1130" t="s">
        <v>491</v>
      </c>
      <c r="H33" s="1131"/>
      <c r="I33" s="1131"/>
      <c r="J33" s="1132"/>
      <c r="K33" s="294" t="s">
        <v>477</v>
      </c>
      <c r="L33" s="294" t="s">
        <v>477</v>
      </c>
      <c r="M33" s="295" t="s">
        <v>477</v>
      </c>
      <c r="N33" s="296" t="s">
        <v>477</v>
      </c>
    </row>
    <row r="34" spans="1:16" ht="27" customHeight="1">
      <c r="A34" s="248"/>
      <c r="B34" s="244"/>
      <c r="C34" s="244"/>
      <c r="D34" s="244"/>
      <c r="E34" s="244"/>
      <c r="F34" s="244"/>
      <c r="G34" s="1130" t="s">
        <v>492</v>
      </c>
      <c r="H34" s="1131"/>
      <c r="I34" s="1131"/>
      <c r="J34" s="1132"/>
      <c r="K34" s="294" t="s">
        <v>477</v>
      </c>
      <c r="L34" s="294" t="s">
        <v>477</v>
      </c>
      <c r="M34" s="295" t="s">
        <v>477</v>
      </c>
      <c r="N34" s="296" t="s">
        <v>477</v>
      </c>
    </row>
    <row r="35" spans="1:16" ht="27" customHeight="1">
      <c r="A35" s="248"/>
      <c r="B35" s="244"/>
      <c r="C35" s="244"/>
      <c r="D35" s="244"/>
      <c r="E35" s="244"/>
      <c r="F35" s="244"/>
      <c r="G35" s="1130" t="s">
        <v>493</v>
      </c>
      <c r="H35" s="1131"/>
      <c r="I35" s="1131"/>
      <c r="J35" s="1132"/>
      <c r="K35" s="294">
        <v>45514</v>
      </c>
      <c r="L35" s="294">
        <v>18198</v>
      </c>
      <c r="M35" s="295">
        <v>29858</v>
      </c>
      <c r="N35" s="296">
        <v>-39.1</v>
      </c>
    </row>
    <row r="36" spans="1:16" ht="27" customHeight="1">
      <c r="A36" s="248"/>
      <c r="B36" s="244"/>
      <c r="C36" s="244"/>
      <c r="D36" s="244"/>
      <c r="E36" s="244"/>
      <c r="F36" s="244"/>
      <c r="G36" s="1130" t="s">
        <v>494</v>
      </c>
      <c r="H36" s="1131"/>
      <c r="I36" s="1131"/>
      <c r="J36" s="1132"/>
      <c r="K36" s="294">
        <v>50867</v>
      </c>
      <c r="L36" s="294">
        <v>20339</v>
      </c>
      <c r="M36" s="295">
        <v>6079</v>
      </c>
      <c r="N36" s="296">
        <v>234.6</v>
      </c>
    </row>
    <row r="37" spans="1:16" ht="13.5" customHeight="1">
      <c r="A37" s="248"/>
      <c r="B37" s="244"/>
      <c r="C37" s="244"/>
      <c r="D37" s="244"/>
      <c r="E37" s="244"/>
      <c r="F37" s="244"/>
      <c r="G37" s="1130" t="s">
        <v>495</v>
      </c>
      <c r="H37" s="1131"/>
      <c r="I37" s="1131"/>
      <c r="J37" s="1132"/>
      <c r="K37" s="294">
        <v>2684</v>
      </c>
      <c r="L37" s="294">
        <v>1073</v>
      </c>
      <c r="M37" s="295">
        <v>2554</v>
      </c>
      <c r="N37" s="296">
        <v>-58</v>
      </c>
    </row>
    <row r="38" spans="1:16" ht="27" customHeight="1">
      <c r="A38" s="248"/>
      <c r="B38" s="244"/>
      <c r="C38" s="244"/>
      <c r="D38" s="244"/>
      <c r="E38" s="244"/>
      <c r="F38" s="244"/>
      <c r="G38" s="1133" t="s">
        <v>496</v>
      </c>
      <c r="H38" s="1134"/>
      <c r="I38" s="1134"/>
      <c r="J38" s="1135"/>
      <c r="K38" s="297">
        <v>32</v>
      </c>
      <c r="L38" s="297">
        <v>13</v>
      </c>
      <c r="M38" s="298">
        <v>44</v>
      </c>
      <c r="N38" s="299">
        <v>-70.5</v>
      </c>
      <c r="O38" s="293"/>
    </row>
    <row r="39" spans="1:16">
      <c r="A39" s="248"/>
      <c r="B39" s="244"/>
      <c r="C39" s="244"/>
      <c r="D39" s="244"/>
      <c r="E39" s="244"/>
      <c r="F39" s="244"/>
      <c r="G39" s="1133" t="s">
        <v>497</v>
      </c>
      <c r="H39" s="1134"/>
      <c r="I39" s="1134"/>
      <c r="J39" s="1135"/>
      <c r="K39" s="300">
        <v>-84915</v>
      </c>
      <c r="L39" s="300">
        <v>-33952</v>
      </c>
      <c r="M39" s="301">
        <v>-7957</v>
      </c>
      <c r="N39" s="302">
        <v>326.7</v>
      </c>
      <c r="O39" s="293"/>
    </row>
    <row r="40" spans="1:16" ht="27" customHeight="1">
      <c r="A40" s="248"/>
      <c r="B40" s="244"/>
      <c r="C40" s="244"/>
      <c r="D40" s="244"/>
      <c r="E40" s="244"/>
      <c r="F40" s="244"/>
      <c r="G40" s="1130" t="s">
        <v>498</v>
      </c>
      <c r="H40" s="1131"/>
      <c r="I40" s="1131"/>
      <c r="J40" s="1132"/>
      <c r="K40" s="300">
        <v>-811732</v>
      </c>
      <c r="L40" s="300">
        <v>-324563</v>
      </c>
      <c r="M40" s="301">
        <v>-129245</v>
      </c>
      <c r="N40" s="302">
        <v>151.1</v>
      </c>
      <c r="O40" s="293"/>
    </row>
    <row r="41" spans="1:16">
      <c r="A41" s="248"/>
      <c r="B41" s="244"/>
      <c r="C41" s="244"/>
      <c r="D41" s="244"/>
      <c r="E41" s="244"/>
      <c r="F41" s="244"/>
      <c r="G41" s="1136" t="s">
        <v>282</v>
      </c>
      <c r="H41" s="1137"/>
      <c r="I41" s="1137"/>
      <c r="J41" s="1138"/>
      <c r="K41" s="294">
        <v>292835</v>
      </c>
      <c r="L41" s="300">
        <v>117087</v>
      </c>
      <c r="M41" s="301">
        <v>45523</v>
      </c>
      <c r="N41" s="302">
        <v>157.19999999999999</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5" t="s">
        <v>468</v>
      </c>
      <c r="J49" s="1127" t="s">
        <v>502</v>
      </c>
      <c r="K49" s="1128"/>
      <c r="L49" s="1128"/>
      <c r="M49" s="1128"/>
      <c r="N49" s="1129"/>
    </row>
    <row r="50" spans="1:14">
      <c r="A50" s="248"/>
      <c r="B50" s="244"/>
      <c r="C50" s="244"/>
      <c r="D50" s="244"/>
      <c r="E50" s="244"/>
      <c r="F50" s="244"/>
      <c r="G50" s="312"/>
      <c r="H50" s="313"/>
      <c r="I50" s="1126"/>
      <c r="J50" s="314" t="s">
        <v>503</v>
      </c>
      <c r="K50" s="315" t="s">
        <v>504</v>
      </c>
      <c r="L50" s="316" t="s">
        <v>505</v>
      </c>
      <c r="M50" s="317" t="s">
        <v>506</v>
      </c>
      <c r="N50" s="318" t="s">
        <v>507</v>
      </c>
    </row>
    <row r="51" spans="1:14">
      <c r="A51" s="248"/>
      <c r="B51" s="244"/>
      <c r="C51" s="244"/>
      <c r="D51" s="244"/>
      <c r="E51" s="244"/>
      <c r="F51" s="244"/>
      <c r="G51" s="310" t="s">
        <v>508</v>
      </c>
      <c r="H51" s="311"/>
      <c r="I51" s="319">
        <v>2475025</v>
      </c>
      <c r="J51" s="320">
        <v>946834</v>
      </c>
      <c r="K51" s="321">
        <v>46.6</v>
      </c>
      <c r="L51" s="322">
        <v>334234</v>
      </c>
      <c r="M51" s="323">
        <v>27.2</v>
      </c>
      <c r="N51" s="324">
        <v>19.399999999999999</v>
      </c>
    </row>
    <row r="52" spans="1:14">
      <c r="A52" s="248"/>
      <c r="B52" s="244"/>
      <c r="C52" s="244"/>
      <c r="D52" s="244"/>
      <c r="E52" s="244"/>
      <c r="F52" s="244"/>
      <c r="G52" s="325"/>
      <c r="H52" s="326" t="s">
        <v>509</v>
      </c>
      <c r="I52" s="327">
        <v>1488445</v>
      </c>
      <c r="J52" s="328">
        <v>569413</v>
      </c>
      <c r="K52" s="329">
        <v>27.2</v>
      </c>
      <c r="L52" s="330">
        <v>135366</v>
      </c>
      <c r="M52" s="331">
        <v>-8.1999999999999993</v>
      </c>
      <c r="N52" s="332">
        <v>35.4</v>
      </c>
    </row>
    <row r="53" spans="1:14">
      <c r="A53" s="248"/>
      <c r="B53" s="244"/>
      <c r="C53" s="244"/>
      <c r="D53" s="244"/>
      <c r="E53" s="244"/>
      <c r="F53" s="244"/>
      <c r="G53" s="310" t="s">
        <v>510</v>
      </c>
      <c r="H53" s="311"/>
      <c r="I53" s="319">
        <v>1214495</v>
      </c>
      <c r="J53" s="320">
        <v>463018</v>
      </c>
      <c r="K53" s="321">
        <v>-51.1</v>
      </c>
      <c r="L53" s="322">
        <v>216155</v>
      </c>
      <c r="M53" s="323">
        <v>-35.299999999999997</v>
      </c>
      <c r="N53" s="324">
        <v>-15.8</v>
      </c>
    </row>
    <row r="54" spans="1:14">
      <c r="A54" s="248"/>
      <c r="B54" s="244"/>
      <c r="C54" s="244"/>
      <c r="D54" s="244"/>
      <c r="E54" s="244"/>
      <c r="F54" s="244"/>
      <c r="G54" s="325"/>
      <c r="H54" s="326" t="s">
        <v>509</v>
      </c>
      <c r="I54" s="327">
        <v>766363</v>
      </c>
      <c r="J54" s="328">
        <v>292170</v>
      </c>
      <c r="K54" s="329">
        <v>-48.7</v>
      </c>
      <c r="L54" s="330">
        <v>108827</v>
      </c>
      <c r="M54" s="331">
        <v>-19.600000000000001</v>
      </c>
      <c r="N54" s="332">
        <v>-29.1</v>
      </c>
    </row>
    <row r="55" spans="1:14">
      <c r="A55" s="248"/>
      <c r="B55" s="244"/>
      <c r="C55" s="244"/>
      <c r="D55" s="244"/>
      <c r="E55" s="244"/>
      <c r="F55" s="244"/>
      <c r="G55" s="310" t="s">
        <v>511</v>
      </c>
      <c r="H55" s="311"/>
      <c r="I55" s="319">
        <v>397041</v>
      </c>
      <c r="J55" s="320">
        <v>154011</v>
      </c>
      <c r="K55" s="321">
        <v>-66.7</v>
      </c>
      <c r="L55" s="322">
        <v>228305</v>
      </c>
      <c r="M55" s="323">
        <v>5.6</v>
      </c>
      <c r="N55" s="324">
        <v>-72.3</v>
      </c>
    </row>
    <row r="56" spans="1:14">
      <c r="A56" s="248"/>
      <c r="B56" s="244"/>
      <c r="C56" s="244"/>
      <c r="D56" s="244"/>
      <c r="E56" s="244"/>
      <c r="F56" s="244"/>
      <c r="G56" s="325"/>
      <c r="H56" s="326" t="s">
        <v>509</v>
      </c>
      <c r="I56" s="327">
        <v>258088</v>
      </c>
      <c r="J56" s="328">
        <v>100112</v>
      </c>
      <c r="K56" s="329">
        <v>-65.7</v>
      </c>
      <c r="L56" s="330">
        <v>86611</v>
      </c>
      <c r="M56" s="331">
        <v>-20.399999999999999</v>
      </c>
      <c r="N56" s="332">
        <v>-45.3</v>
      </c>
    </row>
    <row r="57" spans="1:14">
      <c r="A57" s="248"/>
      <c r="B57" s="244"/>
      <c r="C57" s="244"/>
      <c r="D57" s="244"/>
      <c r="E57" s="244"/>
      <c r="F57" s="244"/>
      <c r="G57" s="310" t="s">
        <v>512</v>
      </c>
      <c r="H57" s="311"/>
      <c r="I57" s="319">
        <v>608689</v>
      </c>
      <c r="J57" s="320">
        <v>238421</v>
      </c>
      <c r="K57" s="321">
        <v>54.8</v>
      </c>
      <c r="L57" s="322">
        <v>316331</v>
      </c>
      <c r="M57" s="323">
        <v>38.6</v>
      </c>
      <c r="N57" s="324">
        <v>16.2</v>
      </c>
    </row>
    <row r="58" spans="1:14">
      <c r="A58" s="248"/>
      <c r="B58" s="244"/>
      <c r="C58" s="244"/>
      <c r="D58" s="244"/>
      <c r="E58" s="244"/>
      <c r="F58" s="244"/>
      <c r="G58" s="325"/>
      <c r="H58" s="326" t="s">
        <v>509</v>
      </c>
      <c r="I58" s="327">
        <v>318536</v>
      </c>
      <c r="J58" s="328">
        <v>124769</v>
      </c>
      <c r="K58" s="329">
        <v>24.6</v>
      </c>
      <c r="L58" s="330">
        <v>106387</v>
      </c>
      <c r="M58" s="331">
        <v>22.8</v>
      </c>
      <c r="N58" s="332">
        <v>1.8</v>
      </c>
    </row>
    <row r="59" spans="1:14">
      <c r="A59" s="248"/>
      <c r="B59" s="244"/>
      <c r="C59" s="244"/>
      <c r="D59" s="244"/>
      <c r="E59" s="244"/>
      <c r="F59" s="244"/>
      <c r="G59" s="310" t="s">
        <v>513</v>
      </c>
      <c r="H59" s="311"/>
      <c r="I59" s="319">
        <v>1125667</v>
      </c>
      <c r="J59" s="320">
        <v>450087</v>
      </c>
      <c r="K59" s="321">
        <v>88.8</v>
      </c>
      <c r="L59" s="322">
        <v>333013</v>
      </c>
      <c r="M59" s="323">
        <v>5.3</v>
      </c>
      <c r="N59" s="324">
        <v>83.5</v>
      </c>
    </row>
    <row r="60" spans="1:14">
      <c r="A60" s="248"/>
      <c r="B60" s="244"/>
      <c r="C60" s="244"/>
      <c r="D60" s="244"/>
      <c r="E60" s="244"/>
      <c r="F60" s="244"/>
      <c r="G60" s="325"/>
      <c r="H60" s="326" t="s">
        <v>509</v>
      </c>
      <c r="I60" s="333">
        <v>914159</v>
      </c>
      <c r="J60" s="328">
        <v>365517</v>
      </c>
      <c r="K60" s="329">
        <v>193</v>
      </c>
      <c r="L60" s="330">
        <v>126732</v>
      </c>
      <c r="M60" s="331">
        <v>19.100000000000001</v>
      </c>
      <c r="N60" s="332">
        <v>173.9</v>
      </c>
    </row>
    <row r="61" spans="1:14">
      <c r="A61" s="248"/>
      <c r="B61" s="244"/>
      <c r="C61" s="244"/>
      <c r="D61" s="244"/>
      <c r="E61" s="244"/>
      <c r="F61" s="244"/>
      <c r="G61" s="310" t="s">
        <v>514</v>
      </c>
      <c r="H61" s="334"/>
      <c r="I61" s="335">
        <v>1164183</v>
      </c>
      <c r="J61" s="336">
        <v>450474</v>
      </c>
      <c r="K61" s="337">
        <v>14.5</v>
      </c>
      <c r="L61" s="338">
        <v>285608</v>
      </c>
      <c r="M61" s="339">
        <v>8.3000000000000007</v>
      </c>
      <c r="N61" s="324">
        <v>6.2</v>
      </c>
    </row>
    <row r="62" spans="1:14">
      <c r="A62" s="248"/>
      <c r="B62" s="244"/>
      <c r="C62" s="244"/>
      <c r="D62" s="244"/>
      <c r="E62" s="244"/>
      <c r="F62" s="244"/>
      <c r="G62" s="325"/>
      <c r="H62" s="326" t="s">
        <v>509</v>
      </c>
      <c r="I62" s="327">
        <v>749118</v>
      </c>
      <c r="J62" s="328">
        <v>290396</v>
      </c>
      <c r="K62" s="329">
        <v>26.1</v>
      </c>
      <c r="L62" s="330">
        <v>112785</v>
      </c>
      <c r="M62" s="331">
        <v>-1.3</v>
      </c>
      <c r="N62" s="332">
        <v>27.4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23.27</v>
      </c>
      <c r="G47" s="12">
        <v>35.26</v>
      </c>
      <c r="H47" s="12">
        <v>30.96</v>
      </c>
      <c r="I47" s="12">
        <v>30.7</v>
      </c>
      <c r="J47" s="13">
        <v>32.47</v>
      </c>
    </row>
    <row r="48" spans="2:10" ht="57.75" customHeight="1">
      <c r="B48" s="14"/>
      <c r="C48" s="1141" t="s">
        <v>4</v>
      </c>
      <c r="D48" s="1141"/>
      <c r="E48" s="1142"/>
      <c r="F48" s="15">
        <v>7.63</v>
      </c>
      <c r="G48" s="16">
        <v>6.43</v>
      </c>
      <c r="H48" s="16">
        <v>7</v>
      </c>
      <c r="I48" s="16">
        <v>4.9000000000000004</v>
      </c>
      <c r="J48" s="17">
        <v>5.42</v>
      </c>
    </row>
    <row r="49" spans="2:10" ht="57.75" customHeight="1" thickBot="1">
      <c r="B49" s="18"/>
      <c r="C49" s="1143" t="s">
        <v>5</v>
      </c>
      <c r="D49" s="1143"/>
      <c r="E49" s="1144"/>
      <c r="F49" s="19">
        <v>6.99</v>
      </c>
      <c r="G49" s="20">
        <v>20.29</v>
      </c>
      <c r="H49" s="20">
        <v>6.59</v>
      </c>
      <c r="I49" s="20">
        <v>3.47</v>
      </c>
      <c r="J49" s="21">
        <v>6.64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election activeCell="N32" sqref="N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521</v>
      </c>
      <c r="D34" s="1151"/>
      <c r="E34" s="1152"/>
      <c r="F34" s="32">
        <v>7.62</v>
      </c>
      <c r="G34" s="33">
        <v>6.43</v>
      </c>
      <c r="H34" s="33">
        <v>7</v>
      </c>
      <c r="I34" s="33">
        <v>4.8899999999999997</v>
      </c>
      <c r="J34" s="34">
        <v>5.41</v>
      </c>
      <c r="K34" s="22"/>
      <c r="L34" s="22"/>
      <c r="M34" s="22"/>
      <c r="N34" s="22"/>
      <c r="O34" s="22"/>
      <c r="P34" s="22"/>
    </row>
    <row r="35" spans="1:16" ht="39" customHeight="1">
      <c r="A35" s="22"/>
      <c r="B35" s="35"/>
      <c r="C35" s="1145" t="s">
        <v>522</v>
      </c>
      <c r="D35" s="1146"/>
      <c r="E35" s="1147"/>
      <c r="F35" s="36">
        <v>0.05</v>
      </c>
      <c r="G35" s="37">
        <v>0.12</v>
      </c>
      <c r="H35" s="37">
        <v>0.13</v>
      </c>
      <c r="I35" s="37">
        <v>0.24</v>
      </c>
      <c r="J35" s="38">
        <v>0.32</v>
      </c>
      <c r="K35" s="22"/>
      <c r="L35" s="22"/>
      <c r="M35" s="22"/>
      <c r="N35" s="22"/>
      <c r="O35" s="22"/>
      <c r="P35" s="22"/>
    </row>
    <row r="36" spans="1:16" ht="39" customHeight="1">
      <c r="A36" s="22"/>
      <c r="B36" s="35"/>
      <c r="C36" s="1145" t="s">
        <v>523</v>
      </c>
      <c r="D36" s="1146"/>
      <c r="E36" s="1147"/>
      <c r="F36" s="36">
        <v>0.1</v>
      </c>
      <c r="G36" s="37">
        <v>7.0000000000000007E-2</v>
      </c>
      <c r="H36" s="37">
        <v>0.13</v>
      </c>
      <c r="I36" s="37">
        <v>0.08</v>
      </c>
      <c r="J36" s="38">
        <v>0.09</v>
      </c>
      <c r="K36" s="22"/>
      <c r="L36" s="22"/>
      <c r="M36" s="22"/>
      <c r="N36" s="22"/>
      <c r="O36" s="22"/>
      <c r="P36" s="22"/>
    </row>
    <row r="37" spans="1:16" ht="39" customHeight="1">
      <c r="A37" s="22"/>
      <c r="B37" s="35"/>
      <c r="C37" s="1145" t="s">
        <v>524</v>
      </c>
      <c r="D37" s="1146"/>
      <c r="E37" s="1147"/>
      <c r="F37" s="36">
        <v>0.31</v>
      </c>
      <c r="G37" s="37">
        <v>0.53</v>
      </c>
      <c r="H37" s="37">
        <v>0.62</v>
      </c>
      <c r="I37" s="37">
        <v>0.56999999999999995</v>
      </c>
      <c r="J37" s="38">
        <v>0.04</v>
      </c>
      <c r="K37" s="22"/>
      <c r="L37" s="22"/>
      <c r="M37" s="22"/>
      <c r="N37" s="22"/>
      <c r="O37" s="22"/>
      <c r="P37" s="22"/>
    </row>
    <row r="38" spans="1:16" ht="39" customHeight="1">
      <c r="A38" s="22"/>
      <c r="B38" s="35"/>
      <c r="C38" s="1145" t="s">
        <v>525</v>
      </c>
      <c r="D38" s="1146"/>
      <c r="E38" s="1147"/>
      <c r="F38" s="36">
        <v>0</v>
      </c>
      <c r="G38" s="37">
        <v>0</v>
      </c>
      <c r="H38" s="37">
        <v>0</v>
      </c>
      <c r="I38" s="37">
        <v>0</v>
      </c>
      <c r="J38" s="38">
        <v>0</v>
      </c>
      <c r="K38" s="22"/>
      <c r="L38" s="22"/>
      <c r="M38" s="22"/>
      <c r="N38" s="22"/>
      <c r="O38" s="22"/>
      <c r="P38" s="22"/>
    </row>
    <row r="39" spans="1:16" ht="39" customHeight="1">
      <c r="A39" s="22"/>
      <c r="B39" s="35"/>
      <c r="C39" s="1145" t="s">
        <v>526</v>
      </c>
      <c r="D39" s="1146"/>
      <c r="E39" s="1147"/>
      <c r="F39" s="36" t="s">
        <v>477</v>
      </c>
      <c r="G39" s="37">
        <v>0</v>
      </c>
      <c r="H39" s="37">
        <v>0</v>
      </c>
      <c r="I39" s="37">
        <v>0</v>
      </c>
      <c r="J39" s="38">
        <v>0</v>
      </c>
      <c r="K39" s="22"/>
      <c r="L39" s="22"/>
      <c r="M39" s="22"/>
      <c r="N39" s="22"/>
      <c r="O39" s="22"/>
      <c r="P39" s="22"/>
    </row>
    <row r="40" spans="1:16" ht="39" customHeight="1">
      <c r="A40" s="22"/>
      <c r="B40" s="35"/>
      <c r="C40" s="1145" t="s">
        <v>527</v>
      </c>
      <c r="D40" s="1146"/>
      <c r="E40" s="1147"/>
      <c r="F40" s="36">
        <v>0.04</v>
      </c>
      <c r="G40" s="37">
        <v>0</v>
      </c>
      <c r="H40" s="37">
        <v>0.02</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528</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529</v>
      </c>
      <c r="D43" s="1149"/>
      <c r="E43" s="1150"/>
      <c r="F43" s="41">
        <v>9.16</v>
      </c>
      <c r="G43" s="42">
        <v>8.99</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3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538</v>
      </c>
      <c r="L45" s="60">
        <v>793</v>
      </c>
      <c r="M45" s="60">
        <v>929</v>
      </c>
      <c r="N45" s="60">
        <v>1038</v>
      </c>
      <c r="O45" s="61">
        <v>1090</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102</v>
      </c>
      <c r="L48" s="64">
        <v>70</v>
      </c>
      <c r="M48" s="64">
        <v>76</v>
      </c>
      <c r="N48" s="64">
        <v>47</v>
      </c>
      <c r="O48" s="65">
        <v>46</v>
      </c>
      <c r="P48" s="48"/>
      <c r="Q48" s="48"/>
      <c r="R48" s="48"/>
      <c r="S48" s="48"/>
      <c r="T48" s="48"/>
      <c r="U48" s="48"/>
    </row>
    <row r="49" spans="1:21" ht="30.75" customHeight="1">
      <c r="A49" s="48"/>
      <c r="B49" s="1163"/>
      <c r="C49" s="1164"/>
      <c r="D49" s="62"/>
      <c r="E49" s="1155" t="s">
        <v>16</v>
      </c>
      <c r="F49" s="1155"/>
      <c r="G49" s="1155"/>
      <c r="H49" s="1155"/>
      <c r="I49" s="1155"/>
      <c r="J49" s="1156"/>
      <c r="K49" s="63">
        <v>51</v>
      </c>
      <c r="L49" s="64">
        <v>53</v>
      </c>
      <c r="M49" s="64">
        <v>53</v>
      </c>
      <c r="N49" s="64">
        <v>51</v>
      </c>
      <c r="O49" s="65">
        <v>51</v>
      </c>
      <c r="P49" s="48"/>
      <c r="Q49" s="48"/>
      <c r="R49" s="48"/>
      <c r="S49" s="48"/>
      <c r="T49" s="48"/>
      <c r="U49" s="48"/>
    </row>
    <row r="50" spans="1:21" ht="30.75" customHeight="1">
      <c r="A50" s="48"/>
      <c r="B50" s="1163"/>
      <c r="C50" s="1164"/>
      <c r="D50" s="62"/>
      <c r="E50" s="1155" t="s">
        <v>17</v>
      </c>
      <c r="F50" s="1155"/>
      <c r="G50" s="1155"/>
      <c r="H50" s="1155"/>
      <c r="I50" s="1155"/>
      <c r="J50" s="1156"/>
      <c r="K50" s="63">
        <v>8</v>
      </c>
      <c r="L50" s="64">
        <v>7</v>
      </c>
      <c r="M50" s="64">
        <v>7</v>
      </c>
      <c r="N50" s="64">
        <v>7</v>
      </c>
      <c r="O50" s="65">
        <v>3</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t="s">
        <v>477</v>
      </c>
      <c r="M51" s="64" t="s">
        <v>477</v>
      </c>
      <c r="N51" s="64" t="s">
        <v>477</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466</v>
      </c>
      <c r="L52" s="64">
        <v>652</v>
      </c>
      <c r="M52" s="64">
        <v>757</v>
      </c>
      <c r="N52" s="64">
        <v>840</v>
      </c>
      <c r="O52" s="65">
        <v>897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233</v>
      </c>
      <c r="L53" s="69">
        <v>271</v>
      </c>
      <c r="M53" s="69">
        <v>308</v>
      </c>
      <c r="N53" s="69">
        <v>303</v>
      </c>
      <c r="O53" s="70">
        <v>293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9" t="s">
        <v>24</v>
      </c>
      <c r="C41" s="1170"/>
      <c r="D41" s="81"/>
      <c r="E41" s="1175" t="s">
        <v>25</v>
      </c>
      <c r="F41" s="1175"/>
      <c r="G41" s="1175"/>
      <c r="H41" s="1176"/>
      <c r="I41" s="82">
        <v>6235</v>
      </c>
      <c r="J41" s="83">
        <v>6072</v>
      </c>
      <c r="K41" s="83">
        <v>5526</v>
      </c>
      <c r="L41" s="83">
        <v>5014</v>
      </c>
      <c r="M41" s="84">
        <v>4880</v>
      </c>
    </row>
    <row r="42" spans="2:13" ht="27.75" customHeight="1">
      <c r="B42" s="1171"/>
      <c r="C42" s="1172"/>
      <c r="D42" s="85"/>
      <c r="E42" s="1177" t="s">
        <v>26</v>
      </c>
      <c r="F42" s="1177"/>
      <c r="G42" s="1177"/>
      <c r="H42" s="1178"/>
      <c r="I42" s="86">
        <v>15</v>
      </c>
      <c r="J42" s="87">
        <v>10</v>
      </c>
      <c r="K42" s="87">
        <v>5</v>
      </c>
      <c r="L42" s="87" t="s">
        <v>477</v>
      </c>
      <c r="M42" s="88">
        <v>58</v>
      </c>
    </row>
    <row r="43" spans="2:13" ht="27.75" customHeight="1">
      <c r="B43" s="1171"/>
      <c r="C43" s="1172"/>
      <c r="D43" s="85"/>
      <c r="E43" s="1177" t="s">
        <v>27</v>
      </c>
      <c r="F43" s="1177"/>
      <c r="G43" s="1177"/>
      <c r="H43" s="1178"/>
      <c r="I43" s="86">
        <v>749</v>
      </c>
      <c r="J43" s="87">
        <v>654</v>
      </c>
      <c r="K43" s="87">
        <v>522</v>
      </c>
      <c r="L43" s="87">
        <v>422</v>
      </c>
      <c r="M43" s="88">
        <v>379</v>
      </c>
    </row>
    <row r="44" spans="2:13" ht="27.75" customHeight="1">
      <c r="B44" s="1171"/>
      <c r="C44" s="1172"/>
      <c r="D44" s="85"/>
      <c r="E44" s="1177" t="s">
        <v>28</v>
      </c>
      <c r="F44" s="1177"/>
      <c r="G44" s="1177"/>
      <c r="H44" s="1178"/>
      <c r="I44" s="86">
        <v>301</v>
      </c>
      <c r="J44" s="87">
        <v>259</v>
      </c>
      <c r="K44" s="87">
        <v>210</v>
      </c>
      <c r="L44" s="87">
        <v>161</v>
      </c>
      <c r="M44" s="88">
        <v>112</v>
      </c>
    </row>
    <row r="45" spans="2:13" ht="27.75" customHeight="1">
      <c r="B45" s="1171"/>
      <c r="C45" s="1172"/>
      <c r="D45" s="85"/>
      <c r="E45" s="1177" t="s">
        <v>29</v>
      </c>
      <c r="F45" s="1177"/>
      <c r="G45" s="1177"/>
      <c r="H45" s="1178"/>
      <c r="I45" s="86">
        <v>682</v>
      </c>
      <c r="J45" s="87">
        <v>811</v>
      </c>
      <c r="K45" s="87">
        <v>767</v>
      </c>
      <c r="L45" s="87">
        <v>713</v>
      </c>
      <c r="M45" s="88">
        <v>649</v>
      </c>
    </row>
    <row r="46" spans="2:13" ht="27.75" customHeight="1">
      <c r="B46" s="1171"/>
      <c r="C46" s="1172"/>
      <c r="D46" s="85"/>
      <c r="E46" s="1177" t="s">
        <v>30</v>
      </c>
      <c r="F46" s="1177"/>
      <c r="G46" s="1177"/>
      <c r="H46" s="1178"/>
      <c r="I46" s="86" t="s">
        <v>477</v>
      </c>
      <c r="J46" s="87" t="s">
        <v>477</v>
      </c>
      <c r="K46" s="87" t="s">
        <v>477</v>
      </c>
      <c r="L46" s="87" t="s">
        <v>477</v>
      </c>
      <c r="M46" s="88" t="s">
        <v>477</v>
      </c>
    </row>
    <row r="47" spans="2:13" ht="27.75" customHeight="1">
      <c r="B47" s="1171"/>
      <c r="C47" s="1172"/>
      <c r="D47" s="85"/>
      <c r="E47" s="1177" t="s">
        <v>31</v>
      </c>
      <c r="F47" s="1177"/>
      <c r="G47" s="1177"/>
      <c r="H47" s="1178"/>
      <c r="I47" s="86" t="s">
        <v>477</v>
      </c>
      <c r="J47" s="87" t="s">
        <v>477</v>
      </c>
      <c r="K47" s="87" t="s">
        <v>477</v>
      </c>
      <c r="L47" s="87" t="s">
        <v>477</v>
      </c>
      <c r="M47" s="88" t="s">
        <v>477</v>
      </c>
    </row>
    <row r="48" spans="2:13" ht="27.75" customHeight="1">
      <c r="B48" s="1173"/>
      <c r="C48" s="1174"/>
      <c r="D48" s="85"/>
      <c r="E48" s="1177" t="s">
        <v>32</v>
      </c>
      <c r="F48" s="1177"/>
      <c r="G48" s="1177"/>
      <c r="H48" s="1178"/>
      <c r="I48" s="86" t="s">
        <v>477</v>
      </c>
      <c r="J48" s="87" t="s">
        <v>477</v>
      </c>
      <c r="K48" s="87" t="s">
        <v>477</v>
      </c>
      <c r="L48" s="87" t="s">
        <v>477</v>
      </c>
      <c r="M48" s="88" t="s">
        <v>477</v>
      </c>
    </row>
    <row r="49" spans="2:13" ht="27.75" customHeight="1">
      <c r="B49" s="1179" t="s">
        <v>33</v>
      </c>
      <c r="C49" s="1180"/>
      <c r="D49" s="89"/>
      <c r="E49" s="1177" t="s">
        <v>34</v>
      </c>
      <c r="F49" s="1177"/>
      <c r="G49" s="1177"/>
      <c r="H49" s="1178"/>
      <c r="I49" s="86">
        <v>3585</v>
      </c>
      <c r="J49" s="87">
        <v>3997</v>
      </c>
      <c r="K49" s="87">
        <v>4066</v>
      </c>
      <c r="L49" s="87">
        <v>4657</v>
      </c>
      <c r="M49" s="88">
        <v>4861</v>
      </c>
    </row>
    <row r="50" spans="2:13" ht="27.75" customHeight="1">
      <c r="B50" s="1171"/>
      <c r="C50" s="1172"/>
      <c r="D50" s="85"/>
      <c r="E50" s="1177" t="s">
        <v>35</v>
      </c>
      <c r="F50" s="1177"/>
      <c r="G50" s="1177"/>
      <c r="H50" s="1178"/>
      <c r="I50" s="86">
        <v>886</v>
      </c>
      <c r="J50" s="87">
        <v>820</v>
      </c>
      <c r="K50" s="87">
        <v>751</v>
      </c>
      <c r="L50" s="87">
        <v>682</v>
      </c>
      <c r="M50" s="88">
        <v>613</v>
      </c>
    </row>
    <row r="51" spans="2:13" ht="27.75" customHeight="1">
      <c r="B51" s="1173"/>
      <c r="C51" s="1174"/>
      <c r="D51" s="85"/>
      <c r="E51" s="1177" t="s">
        <v>36</v>
      </c>
      <c r="F51" s="1177"/>
      <c r="G51" s="1177"/>
      <c r="H51" s="1178"/>
      <c r="I51" s="86">
        <v>4783</v>
      </c>
      <c r="J51" s="87">
        <v>4728</v>
      </c>
      <c r="K51" s="87">
        <v>4667</v>
      </c>
      <c r="L51" s="87">
        <v>4450</v>
      </c>
      <c r="M51" s="88">
        <v>4505</v>
      </c>
    </row>
    <row r="52" spans="2:13" ht="27.75" customHeight="1" thickBot="1">
      <c r="B52" s="1181" t="s">
        <v>37</v>
      </c>
      <c r="C52" s="1182"/>
      <c r="D52" s="90"/>
      <c r="E52" s="1183" t="s">
        <v>38</v>
      </c>
      <c r="F52" s="1183"/>
      <c r="G52" s="1183"/>
      <c r="H52" s="1184"/>
      <c r="I52" s="91">
        <v>-1273</v>
      </c>
      <c r="J52" s="92">
        <v>-1738</v>
      </c>
      <c r="K52" s="92">
        <v>-2454</v>
      </c>
      <c r="L52" s="92">
        <v>-3478</v>
      </c>
      <c r="M52" s="93">
        <v>-3902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946834</v>
      </c>
      <c r="E3" s="116"/>
      <c r="F3" s="117">
        <v>334234</v>
      </c>
      <c r="G3" s="118"/>
      <c r="H3" s="119"/>
    </row>
    <row r="4" spans="1:8">
      <c r="A4" s="120"/>
      <c r="B4" s="121"/>
      <c r="C4" s="122"/>
      <c r="D4" s="123">
        <v>569413</v>
      </c>
      <c r="E4" s="124"/>
      <c r="F4" s="125">
        <v>135366</v>
      </c>
      <c r="G4" s="126"/>
      <c r="H4" s="127"/>
    </row>
    <row r="5" spans="1:8">
      <c r="A5" s="108" t="s">
        <v>510</v>
      </c>
      <c r="B5" s="113"/>
      <c r="C5" s="114"/>
      <c r="D5" s="115">
        <v>463018</v>
      </c>
      <c r="E5" s="116"/>
      <c r="F5" s="117">
        <v>216155</v>
      </c>
      <c r="G5" s="118"/>
      <c r="H5" s="119"/>
    </row>
    <row r="6" spans="1:8">
      <c r="A6" s="120"/>
      <c r="B6" s="121"/>
      <c r="C6" s="122"/>
      <c r="D6" s="123">
        <v>292170</v>
      </c>
      <c r="E6" s="124"/>
      <c r="F6" s="125">
        <v>108827</v>
      </c>
      <c r="G6" s="126"/>
      <c r="H6" s="127"/>
    </row>
    <row r="7" spans="1:8">
      <c r="A7" s="108" t="s">
        <v>511</v>
      </c>
      <c r="B7" s="113"/>
      <c r="C7" s="114"/>
      <c r="D7" s="115">
        <v>154011</v>
      </c>
      <c r="E7" s="116"/>
      <c r="F7" s="117">
        <v>228305</v>
      </c>
      <c r="G7" s="118"/>
      <c r="H7" s="119"/>
    </row>
    <row r="8" spans="1:8">
      <c r="A8" s="120"/>
      <c r="B8" s="121"/>
      <c r="C8" s="122"/>
      <c r="D8" s="123">
        <v>100112</v>
      </c>
      <c r="E8" s="124"/>
      <c r="F8" s="125">
        <v>86611</v>
      </c>
      <c r="G8" s="126"/>
      <c r="H8" s="127"/>
    </row>
    <row r="9" spans="1:8">
      <c r="A9" s="108" t="s">
        <v>512</v>
      </c>
      <c r="B9" s="113"/>
      <c r="C9" s="114"/>
      <c r="D9" s="115">
        <v>238421</v>
      </c>
      <c r="E9" s="116"/>
      <c r="F9" s="117">
        <v>316331</v>
      </c>
      <c r="G9" s="118"/>
      <c r="H9" s="119"/>
    </row>
    <row r="10" spans="1:8">
      <c r="A10" s="120"/>
      <c r="B10" s="121"/>
      <c r="C10" s="122"/>
      <c r="D10" s="123">
        <v>124769</v>
      </c>
      <c r="E10" s="124"/>
      <c r="F10" s="125">
        <v>106387</v>
      </c>
      <c r="G10" s="126"/>
      <c r="H10" s="127"/>
    </row>
    <row r="11" spans="1:8">
      <c r="A11" s="108" t="s">
        <v>513</v>
      </c>
      <c r="B11" s="113"/>
      <c r="C11" s="114"/>
      <c r="D11" s="115">
        <v>450087</v>
      </c>
      <c r="E11" s="116"/>
      <c r="F11" s="117">
        <v>333013</v>
      </c>
      <c r="G11" s="118"/>
      <c r="H11" s="119"/>
    </row>
    <row r="12" spans="1:8">
      <c r="A12" s="120"/>
      <c r="B12" s="121"/>
      <c r="C12" s="128"/>
      <c r="D12" s="123">
        <v>365517</v>
      </c>
      <c r="E12" s="124"/>
      <c r="F12" s="125">
        <v>126732</v>
      </c>
      <c r="G12" s="126"/>
      <c r="H12" s="127"/>
    </row>
    <row r="13" spans="1:8">
      <c r="A13" s="108"/>
      <c r="B13" s="113"/>
      <c r="C13" s="129"/>
      <c r="D13" s="130">
        <v>450474</v>
      </c>
      <c r="E13" s="131"/>
      <c r="F13" s="132">
        <v>285608</v>
      </c>
      <c r="G13" s="133"/>
      <c r="H13" s="119"/>
    </row>
    <row r="14" spans="1:8">
      <c r="A14" s="120"/>
      <c r="B14" s="121"/>
      <c r="C14" s="122"/>
      <c r="D14" s="123">
        <v>290396</v>
      </c>
      <c r="E14" s="124"/>
      <c r="F14" s="125">
        <v>112785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7.63</v>
      </c>
      <c r="C19" s="134">
        <f>ROUND(VALUE(SUBSTITUTE(実質収支比率等に係る経年分析!G$48,"▲","-")),2)</f>
        <v>6.43</v>
      </c>
      <c r="D19" s="134">
        <f>ROUND(VALUE(SUBSTITUTE(実質収支比率等に係る経年分析!H$48,"▲","-")),2)</f>
        <v>7</v>
      </c>
      <c r="E19" s="134">
        <f>ROUND(VALUE(SUBSTITUTE(実質収支比率等に係る経年分析!I$48,"▲","-")),2)</f>
        <v>4.9000000000000004</v>
      </c>
      <c r="F19" s="134">
        <f>ROUND(VALUE(SUBSTITUTE(実質収支比率等に係る経年分析!J$48,"▲","-")),2)</f>
        <v>5.42</v>
      </c>
    </row>
    <row r="20" spans="1:11">
      <c r="A20" s="134" t="s">
        <v>43</v>
      </c>
      <c r="B20" s="134">
        <f>ROUND(VALUE(SUBSTITUTE(実質収支比率等に係る経年分析!F$47,"▲","-")),2)</f>
        <v>23.27</v>
      </c>
      <c r="C20" s="134">
        <f>ROUND(VALUE(SUBSTITUTE(実質収支比率等に係る経年分析!G$47,"▲","-")),2)</f>
        <v>35.26</v>
      </c>
      <c r="D20" s="134">
        <f>ROUND(VALUE(SUBSTITUTE(実質収支比率等に係る経年分析!H$47,"▲","-")),2)</f>
        <v>30.96</v>
      </c>
      <c r="E20" s="134">
        <f>ROUND(VALUE(SUBSTITUTE(実質収支比率等に係る経年分析!I$47,"▲","-")),2)</f>
        <v>30.7</v>
      </c>
      <c r="F20" s="134">
        <f>ROUND(VALUE(SUBSTITUTE(実質収支比率等に係る経年分析!J$47,"▲","-")),2)</f>
        <v>32.47</v>
      </c>
    </row>
    <row r="21" spans="1:11">
      <c r="A21" s="134" t="s">
        <v>44</v>
      </c>
      <c r="B21" s="134">
        <f>IF(ISNUMBER(VALUE(SUBSTITUTE(実質収支比率等に係る経年分析!F$49,"▲","-"))),ROUND(VALUE(SUBSTITUTE(実質収支比率等に係る経年分析!F$49,"▲","-")),2),NA())</f>
        <v>6.99</v>
      </c>
      <c r="C21" s="134">
        <f>IF(ISNUMBER(VALUE(SUBSTITUTE(実質収支比率等に係る経年分析!G$49,"▲","-"))),ROUND(VALUE(SUBSTITUTE(実質収支比率等に係る経年分析!G$49,"▲","-")),2),NA())</f>
        <v>20.29</v>
      </c>
      <c r="D21" s="134">
        <f>IF(ISNUMBER(VALUE(SUBSTITUTE(実質収支比率等に係る経年分析!H$49,"▲","-"))),ROUND(VALUE(SUBSTITUTE(実質収支比率等に係る経年分析!H$49,"▲","-")),2),NA())</f>
        <v>6.59</v>
      </c>
      <c r="E21" s="134">
        <f>IF(ISNUMBER(VALUE(SUBSTITUTE(実質収支比率等に係る経年分析!I$49,"▲","-"))),ROUND(VALUE(SUBSTITUTE(実質収支比率等に係る経年分析!I$49,"▲","-")),2),NA())</f>
        <v>3.47</v>
      </c>
      <c r="F21" s="134">
        <f>IF(ISNUMBER(VALUE(SUBSTITUTE(実質収支比率等に係る経年分析!J$49,"▲","-"))),ROUND(VALUE(SUBSTITUTE(実質収支比率等に係る経年分析!J$49,"▲","-")),2),NA())</f>
        <v>6.64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9.16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8.99</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診療所特別会計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0.56999999999999995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0.04</v>
      </c>
    </row>
    <row r="34" spans="1:16">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7.0000000000000007E-2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0.09</v>
      </c>
    </row>
    <row r="35" spans="1:16">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0.24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0.32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7.62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6.43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4.8899999999999997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466</v>
      </c>
      <c r="E42" s="136"/>
      <c r="F42" s="136"/>
      <c r="G42" s="136">
        <f>'実質公債費比率（分子）の構造'!L$52</f>
        <v>652</v>
      </c>
      <c r="H42" s="136"/>
      <c r="I42" s="136"/>
      <c r="J42" s="136">
        <f>'実質公債費比率（分子）の構造'!M$52</f>
        <v>757</v>
      </c>
      <c r="K42" s="136"/>
      <c r="L42" s="136"/>
      <c r="M42" s="136">
        <f>'実質公債費比率（分子）の構造'!N$52</f>
        <v>840</v>
      </c>
      <c r="N42" s="136"/>
      <c r="O42" s="136"/>
      <c r="P42" s="136">
        <f>'実質公債費比率（分子）の構造'!O$52</f>
        <v>897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8</v>
      </c>
      <c r="C44" s="136"/>
      <c r="D44" s="136"/>
      <c r="E44" s="136">
        <f>'実質公債費比率（分子）の構造'!L$50</f>
        <v>7</v>
      </c>
      <c r="F44" s="136"/>
      <c r="G44" s="136"/>
      <c r="H44" s="136">
        <f>'実質公債費比率（分子）の構造'!M$50</f>
        <v>7</v>
      </c>
      <c r="I44" s="136"/>
      <c r="J44" s="136"/>
      <c r="K44" s="136">
        <f>'実質公債費比率（分子）の構造'!N$50</f>
        <v>7</v>
      </c>
      <c r="L44" s="136"/>
      <c r="M44" s="136"/>
      <c r="N44" s="136">
        <f>'実質公債費比率（分子）の構造'!O$50</f>
        <v>3</v>
      </c>
      <c r="O44" s="136"/>
      <c r="P44" s="136"/>
    </row>
    <row r="45" spans="1:16">
      <c r="A45" s="136" t="s">
        <v>54</v>
      </c>
      <c r="B45" s="136">
        <f>'実質公債費比率（分子）の構造'!K$49</f>
        <v>51</v>
      </c>
      <c r="C45" s="136"/>
      <c r="D45" s="136"/>
      <c r="E45" s="136">
        <f>'実質公債費比率（分子）の構造'!L$49</f>
        <v>53</v>
      </c>
      <c r="F45" s="136"/>
      <c r="G45" s="136"/>
      <c r="H45" s="136">
        <f>'実質公債費比率（分子）の構造'!M$49</f>
        <v>53</v>
      </c>
      <c r="I45" s="136"/>
      <c r="J45" s="136"/>
      <c r="K45" s="136">
        <f>'実質公債費比率（分子）の構造'!N$49</f>
        <v>51</v>
      </c>
      <c r="L45" s="136"/>
      <c r="M45" s="136"/>
      <c r="N45" s="136">
        <f>'実質公債費比率（分子）の構造'!O$49</f>
        <v>51</v>
      </c>
      <c r="O45" s="136"/>
      <c r="P45" s="136"/>
    </row>
    <row r="46" spans="1:16">
      <c r="A46" s="136" t="s">
        <v>55</v>
      </c>
      <c r="B46" s="136">
        <f>'実質公債費比率（分子）の構造'!K$48</f>
        <v>102</v>
      </c>
      <c r="C46" s="136"/>
      <c r="D46" s="136"/>
      <c r="E46" s="136">
        <f>'実質公債費比率（分子）の構造'!L$48</f>
        <v>70</v>
      </c>
      <c r="F46" s="136"/>
      <c r="G46" s="136"/>
      <c r="H46" s="136">
        <f>'実質公債費比率（分子）の構造'!M$48</f>
        <v>76</v>
      </c>
      <c r="I46" s="136"/>
      <c r="J46" s="136"/>
      <c r="K46" s="136">
        <f>'実質公債費比率（分子）の構造'!N$48</f>
        <v>47</v>
      </c>
      <c r="L46" s="136"/>
      <c r="M46" s="136"/>
      <c r="N46" s="136">
        <f>'実質公債費比率（分子）の構造'!O$48</f>
        <v>46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538</v>
      </c>
      <c r="C49" s="136"/>
      <c r="D49" s="136"/>
      <c r="E49" s="136">
        <f>'実質公債費比率（分子）の構造'!L$45</f>
        <v>793</v>
      </c>
      <c r="F49" s="136"/>
      <c r="G49" s="136"/>
      <c r="H49" s="136">
        <f>'実質公債費比率（分子）の構造'!M$45</f>
        <v>929</v>
      </c>
      <c r="I49" s="136"/>
      <c r="J49" s="136"/>
      <c r="K49" s="136">
        <f>'実質公債費比率（分子）の構造'!N$45</f>
        <v>1038</v>
      </c>
      <c r="L49" s="136"/>
      <c r="M49" s="136"/>
      <c r="N49" s="136">
        <f>'実質公債費比率（分子）の構造'!O$45</f>
        <v>1090</v>
      </c>
      <c r="O49" s="136"/>
      <c r="P49" s="136"/>
    </row>
    <row r="50" spans="1:16">
      <c r="A50" s="136" t="s">
        <v>59</v>
      </c>
      <c r="B50" s="136" t="e">
        <f>NA()</f>
        <v>#N/A</v>
      </c>
      <c r="C50" s="136">
        <f>IF(ISNUMBER('実質公債費比率（分子）の構造'!K$53),'実質公債費比率（分子）の構造'!K$53,NA())</f>
        <v>233</v>
      </c>
      <c r="D50" s="136" t="e">
        <f>NA()</f>
        <v>#N/A</v>
      </c>
      <c r="E50" s="136" t="e">
        <f>NA()</f>
        <v>#N/A</v>
      </c>
      <c r="F50" s="136">
        <f>IF(ISNUMBER('実質公債費比率（分子）の構造'!L$53),'実質公債費比率（分子）の構造'!L$53,NA())</f>
        <v>271</v>
      </c>
      <c r="G50" s="136" t="e">
        <f>NA()</f>
        <v>#N/A</v>
      </c>
      <c r="H50" s="136" t="e">
        <f>NA()</f>
        <v>#N/A</v>
      </c>
      <c r="I50" s="136">
        <f>IF(ISNUMBER('実質公債費比率（分子）の構造'!M$53),'実質公債費比率（分子）の構造'!M$53,NA())</f>
        <v>308</v>
      </c>
      <c r="J50" s="136" t="e">
        <f>NA()</f>
        <v>#N/A</v>
      </c>
      <c r="K50" s="136" t="e">
        <f>NA()</f>
        <v>#N/A</v>
      </c>
      <c r="L50" s="136">
        <f>IF(ISNUMBER('実質公債費比率（分子）の構造'!N$53),'実質公債費比率（分子）の構造'!N$53,NA())</f>
        <v>303</v>
      </c>
      <c r="M50" s="136" t="e">
        <f>NA()</f>
        <v>#N/A</v>
      </c>
      <c r="N50" s="136" t="e">
        <f>NA()</f>
        <v>#N/A</v>
      </c>
      <c r="O50" s="136">
        <f>IF(ISNUMBER('実質公債費比率（分子）の構造'!O$53),'実質公債費比率（分子）の構造'!O$53,NA())</f>
        <v>293</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4783</v>
      </c>
      <c r="E56" s="135"/>
      <c r="F56" s="135"/>
      <c r="G56" s="135">
        <f>'将来負担比率（分子）の構造'!J$51</f>
        <v>4728</v>
      </c>
      <c r="H56" s="135"/>
      <c r="I56" s="135"/>
      <c r="J56" s="135">
        <f>'将来負担比率（分子）の構造'!K$51</f>
        <v>4667</v>
      </c>
      <c r="K56" s="135"/>
      <c r="L56" s="135"/>
      <c r="M56" s="135">
        <f>'将来負担比率（分子）の構造'!L$51</f>
        <v>4450</v>
      </c>
      <c r="N56" s="135"/>
      <c r="O56" s="135"/>
      <c r="P56" s="135">
        <f>'将来負担比率（分子）の構造'!M$51</f>
        <v>4505</v>
      </c>
    </row>
    <row r="57" spans="1:16">
      <c r="A57" s="135" t="s">
        <v>35</v>
      </c>
      <c r="B57" s="135"/>
      <c r="C57" s="135"/>
      <c r="D57" s="135">
        <f>'将来負担比率（分子）の構造'!I$50</f>
        <v>886</v>
      </c>
      <c r="E57" s="135"/>
      <c r="F57" s="135"/>
      <c r="G57" s="135">
        <f>'将来負担比率（分子）の構造'!J$50</f>
        <v>820</v>
      </c>
      <c r="H57" s="135"/>
      <c r="I57" s="135"/>
      <c r="J57" s="135">
        <f>'将来負担比率（分子）の構造'!K$50</f>
        <v>751</v>
      </c>
      <c r="K57" s="135"/>
      <c r="L57" s="135"/>
      <c r="M57" s="135">
        <f>'将来負担比率（分子）の構造'!L$50</f>
        <v>682</v>
      </c>
      <c r="N57" s="135"/>
      <c r="O57" s="135"/>
      <c r="P57" s="135">
        <f>'将来負担比率（分子）の構造'!M$50</f>
        <v>613</v>
      </c>
    </row>
    <row r="58" spans="1:16">
      <c r="A58" s="135" t="s">
        <v>34</v>
      </c>
      <c r="B58" s="135"/>
      <c r="C58" s="135"/>
      <c r="D58" s="135">
        <f>'将来負担比率（分子）の構造'!I$49</f>
        <v>3585</v>
      </c>
      <c r="E58" s="135"/>
      <c r="F58" s="135"/>
      <c r="G58" s="135">
        <f>'将来負担比率（分子）の構造'!J$49</f>
        <v>3997</v>
      </c>
      <c r="H58" s="135"/>
      <c r="I58" s="135"/>
      <c r="J58" s="135">
        <f>'将来負担比率（分子）の構造'!K$49</f>
        <v>4066</v>
      </c>
      <c r="K58" s="135"/>
      <c r="L58" s="135"/>
      <c r="M58" s="135">
        <f>'将来負担比率（分子）の構造'!L$49</f>
        <v>4657</v>
      </c>
      <c r="N58" s="135"/>
      <c r="O58" s="135"/>
      <c r="P58" s="135">
        <f>'将来負担比率（分子）の構造'!M$49</f>
        <v>4861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682</v>
      </c>
      <c r="C62" s="135"/>
      <c r="D62" s="135"/>
      <c r="E62" s="135">
        <f>'将来負担比率（分子）の構造'!J$45</f>
        <v>811</v>
      </c>
      <c r="F62" s="135"/>
      <c r="G62" s="135"/>
      <c r="H62" s="135">
        <f>'将来負担比率（分子）の構造'!K$45</f>
        <v>767</v>
      </c>
      <c r="I62" s="135"/>
      <c r="J62" s="135"/>
      <c r="K62" s="135">
        <f>'将来負担比率（分子）の構造'!L$45</f>
        <v>713</v>
      </c>
      <c r="L62" s="135"/>
      <c r="M62" s="135"/>
      <c r="N62" s="135">
        <f>'将来負担比率（分子）の構造'!M$45</f>
        <v>649</v>
      </c>
      <c r="O62" s="135"/>
      <c r="P62" s="135"/>
    </row>
    <row r="63" spans="1:16">
      <c r="A63" s="135" t="s">
        <v>28</v>
      </c>
      <c r="B63" s="135">
        <f>'将来負担比率（分子）の構造'!I$44</f>
        <v>301</v>
      </c>
      <c r="C63" s="135"/>
      <c r="D63" s="135"/>
      <c r="E63" s="135">
        <f>'将来負担比率（分子）の構造'!J$44</f>
        <v>259</v>
      </c>
      <c r="F63" s="135"/>
      <c r="G63" s="135"/>
      <c r="H63" s="135">
        <f>'将来負担比率（分子）の構造'!K$44</f>
        <v>210</v>
      </c>
      <c r="I63" s="135"/>
      <c r="J63" s="135"/>
      <c r="K63" s="135">
        <f>'将来負担比率（分子）の構造'!L$44</f>
        <v>161</v>
      </c>
      <c r="L63" s="135"/>
      <c r="M63" s="135"/>
      <c r="N63" s="135">
        <f>'将来負担比率（分子）の構造'!M$44</f>
        <v>112</v>
      </c>
      <c r="O63" s="135"/>
      <c r="P63" s="135"/>
    </row>
    <row r="64" spans="1:16">
      <c r="A64" s="135" t="s">
        <v>27</v>
      </c>
      <c r="B64" s="135">
        <f>'将来負担比率（分子）の構造'!I$43</f>
        <v>749</v>
      </c>
      <c r="C64" s="135"/>
      <c r="D64" s="135"/>
      <c r="E64" s="135">
        <f>'将来負担比率（分子）の構造'!J$43</f>
        <v>654</v>
      </c>
      <c r="F64" s="135"/>
      <c r="G64" s="135"/>
      <c r="H64" s="135">
        <f>'将来負担比率（分子）の構造'!K$43</f>
        <v>522</v>
      </c>
      <c r="I64" s="135"/>
      <c r="J64" s="135"/>
      <c r="K64" s="135">
        <f>'将来負担比率（分子）の構造'!L$43</f>
        <v>422</v>
      </c>
      <c r="L64" s="135"/>
      <c r="M64" s="135"/>
      <c r="N64" s="135">
        <f>'将来負担比率（分子）の構造'!M$43</f>
        <v>379</v>
      </c>
      <c r="O64" s="135"/>
      <c r="P64" s="135"/>
    </row>
    <row r="65" spans="1:16">
      <c r="A65" s="135" t="s">
        <v>26</v>
      </c>
      <c r="B65" s="135">
        <f>'将来負担比率（分子）の構造'!I$42</f>
        <v>15</v>
      </c>
      <c r="C65" s="135"/>
      <c r="D65" s="135"/>
      <c r="E65" s="135">
        <f>'将来負担比率（分子）の構造'!J$42</f>
        <v>10</v>
      </c>
      <c r="F65" s="135"/>
      <c r="G65" s="135"/>
      <c r="H65" s="135">
        <f>'将来負担比率（分子）の構造'!K$42</f>
        <v>5</v>
      </c>
      <c r="I65" s="135"/>
      <c r="J65" s="135"/>
      <c r="K65" s="135" t="str">
        <f>'将来負担比率（分子）の構造'!L$42</f>
        <v>-</v>
      </c>
      <c r="L65" s="135"/>
      <c r="M65" s="135"/>
      <c r="N65" s="135">
        <f>'将来負担比率（分子）の構造'!M$42</f>
        <v>58</v>
      </c>
      <c r="O65" s="135"/>
      <c r="P65" s="135"/>
    </row>
    <row r="66" spans="1:16">
      <c r="A66" s="135" t="s">
        <v>25</v>
      </c>
      <c r="B66" s="135">
        <f>'将来負担比率（分子）の構造'!I$41</f>
        <v>6235</v>
      </c>
      <c r="C66" s="135"/>
      <c r="D66" s="135"/>
      <c r="E66" s="135">
        <f>'将来負担比率（分子）の構造'!J$41</f>
        <v>6072</v>
      </c>
      <c r="F66" s="135"/>
      <c r="G66" s="135"/>
      <c r="H66" s="135">
        <f>'将来負担比率（分子）の構造'!K$41</f>
        <v>5526</v>
      </c>
      <c r="I66" s="135"/>
      <c r="J66" s="135"/>
      <c r="K66" s="135">
        <f>'将来負担比率（分子）の構造'!L$41</f>
        <v>5014</v>
      </c>
      <c r="L66" s="135"/>
      <c r="M66" s="135"/>
      <c r="N66" s="135">
        <f>'将来負担比率（分子）の構造'!M$41</f>
        <v>4880</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2016-04-13T05:16:10Z</cp:lastPrinted>
  <dcterms:created xsi:type="dcterms:W3CDTF">2016-02-15T00:26:35Z</dcterms:created>
  <dcterms:modified xsi:type="dcterms:W3CDTF">2016-04-27T06:44:39Z</dcterms:modified>
  <cp:category/>
</cp:coreProperties>
</file>