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s="1"/>
  <c r="BW35" i="9" s="1"/>
  <c r="BE34" i="9"/>
  <c r="BE35" i="9" s="1"/>
  <c r="CO34" i="9" l="1"/>
  <c r="CO35" i="9" s="1"/>
</calcChain>
</file>

<file path=xl/sharedStrings.xml><?xml version="1.0" encoding="utf-8"?>
<sst xmlns="http://schemas.openxmlformats.org/spreadsheetml/2006/main" count="1049" uniqueCount="555">
  <si>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</si>
  <si>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</si>
  <si>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</si>
  <si>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</si>
  <si>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</si>
  <si>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</si>
  <si>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</si>
  <si>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</si>
  <si>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</si>
  <si>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</si>
  <si>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</si>
  <si>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</si>
  <si>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</si>
  <si>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</si>
  <si>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</si>
  <si>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</si>
  <si>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</si>
  <si>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</si>
  <si>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</si>
  <si>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</si>
  <si>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</si>
  <si>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</si>
  <si>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</si>
  <si>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</si>
  <si>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</si>
  <si>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</si>
  <si>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</si>
  <si>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</si>
  <si>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</si>
  <si>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</si>
  <si>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</si>
  <si>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</si>
  <si>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</si>
  <si>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</si>
  <si>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</si>
  <si>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</si>
  <si>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</si>
  <si>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</si>
  <si>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</si>
  <si>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</si>
  <si>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</si>
  <si>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</si>
  <si>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</si>
  <si>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</si>
  <si>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</si>
  <si>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</si>
  <si>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</si>
  <si>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</si>
  <si>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</si>
  <si>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</si>
  <si>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</si>
  <si>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</si>
  <si>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</si>
  <si>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</si>
  <si>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</si>
  <si>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</si>
  <si>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</si>
  <si>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</si>
  <si>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</si>
  <si>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</si>
  <si>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</si>
  <si>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</si>
  <si>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</si>
  <si>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</si>
  <si>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</si>
  <si>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</si>
  <si>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</si>
  <si>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</si>
  <si>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</si>
  <si>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</si>
  <si>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</si>
  <si>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</si>
  <si>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</si>
  <si>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</si>
  <si>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</si>
  <si>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</si>
  <si>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</si>
  <si>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</si>
  <si>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</si>
  <si>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</si>
  <si>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</si>
  <si>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</si>
  <si>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</si>
  <si>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</si>
  <si>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</si>
  <si>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</si>
  <si>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</si>
  <si>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</si>
  <si>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</si>
  <si>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</si>
  <si>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</si>
  <si>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</si>
  <si>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</si>
  <si>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</si>
  <si>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</si>
  <si>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</si>
  <si>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</si>
  <si>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</si>
  <si>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</si>
  <si>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</si>
  <si>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</si>
  <si>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</si>
  <si>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</si>
  <si>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</si>
  <si>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</si>
  <si>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</si>
  <si>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</si>
  <si>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</si>
  <si>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</si>
  <si>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</si>
  <si>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</si>
  <si>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</si>
  <si>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</si>
  <si>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</si>
  <si>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</si>
  <si>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</si>
  <si>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</si>
  <si>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</si>
  <si>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</si>
  <si>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</si>
  <si>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</si>
  <si>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</si>
  <si>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</si>
  <si>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</si>
  <si>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</si>
  <si>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</si>
  <si>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</si>
  <si>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</si>
  <si>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</si>
  <si>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</si>
  <si>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</si>
  <si>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</si>
  <si>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</si>
  <si>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</si>
  <si>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</si>
  <si>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</si>
  <si>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</si>
  <si>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</si>
  <si>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</si>
  <si>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</si>
  <si>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</si>
  <si>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</si>
  <si>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</si>
  <si>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</si>
  <si>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</si>
  <si>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</si>
  <si>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</si>
  <si>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</si>
  <si>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</si>
  <si>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</si>
  <si>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</si>
  <si>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</si>
  <si>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</si>
  <si>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</si>
  <si>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</si>
  <si>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</si>
  <si>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</si>
  <si>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</si>
  <si>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</si>
  <si>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</si>
  <si>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</si>
  <si>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</si>
  <si>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</si>
  <si>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</si>
  <si>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</si>
  <si>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</si>
  <si>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</si>
  <si>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</si>
  <si>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</si>
  <si>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</si>
  <si>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</si>
  <si>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</si>
  <si>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</si>
  <si>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</si>
  <si>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</si>
  <si>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</si>
  <si>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</si>
  <si>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</si>
  <si>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</si>
  <si>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</si>
  <si>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</si>
  <si>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</si>
  <si>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</si>
  <si>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</si>
  <si>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</si>
  <si>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</si>
  <si>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</si>
  <si>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</si>
  <si>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</si>
  <si>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</si>
  <si>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</si>
  <si>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北海道幌延町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</si>
  <si>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</si>
  <si>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</si>
  <si>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</si>
  <si>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</si>
  <si>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</si>
  <si>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</si>
  <si>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</si>
  <si>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</si>
  <si>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</si>
  <si>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</si>
  <si>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</si>
  <si>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</si>
  <si>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</si>
  <si>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</si>
  <si>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</si>
  <si>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</si>
  <si>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</si>
  <si>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</si>
  <si>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</si>
  <si>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</si>
  <si>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</si>
  <si>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</si>
  <si>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</si>
  <si>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</si>
  <si>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</si>
  <si>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</si>
  <si>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</si>
  <si>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</si>
  <si>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</si>
  <si>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</si>
  <si>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</si>
  <si>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</si>
  <si>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</si>
  <si>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</si>
  <si>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</si>
  <si>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</si>
  <si>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</si>
  <si>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</si>
  <si>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</si>
  <si>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</si>
  <si>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</si>
  <si>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</si>
  <si>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</si>
  <si>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</si>
  <si>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</si>
  <si>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</si>
  <si>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</si>
  <si>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</si>
  <si>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</si>
  <si>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</si>
  <si>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</si>
  <si>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</si>
  <si>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</si>
  <si>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</si>
  <si>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</si>
  <si>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</si>
  <si>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</si>
  <si>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</si>
  <si>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</si>
  <si>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</si>
  <si>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</si>
  <si>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</si>
  <si>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</si>
  <si>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</si>
  <si>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</si>
  <si>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</si>
  <si>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</si>
  <si>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</si>
  <si>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</si>
  <si>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</si>
  <si>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</si>
  <si>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</si>
  <si>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</si>
  <si>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</si>
  <si>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</si>
  <si>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</si>
  <si>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</si>
  <si>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</si>
  <si>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</si>
  <si>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</si>
  <si>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</si>
  <si>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</si>
  <si>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</si>
  <si>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</si>
  <si>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</si>
  <si>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</si>
  <si>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</si>
  <si>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</si>
  <si>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</si>
  <si>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</si>
  <si>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</si>
  <si>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</si>
  <si>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</si>
  <si>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</si>
  <si>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</si>
  <si>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</si>
  <si>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</si>
  <si>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</si>
  <si>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</si>
  <si>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</si>
  <si>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</si>
  <si>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</si>
  <si>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</si>
  <si>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</si>
  <si>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</si>
  <si>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</si>
  <si>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</si>
  <si>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</si>
  <si>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</si>
  <si>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</si>
  <si>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</si>
  <si>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</si>
  <si>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</si>
  <si>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</si>
  <si>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</si>
  <si>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</si>
  <si>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</si>
  <si>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</si>
  <si>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</si>
  <si>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</si>
  <si>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</si>
  <si>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</si>
  <si>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</si>
  <si>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</si>
  <si>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</si>
  <si>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</si>
  <si>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</si>
  <si>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</si>
  <si>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</si>
  <si>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</si>
  <si>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</si>
  <si>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</si>
  <si>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</si>
  <si>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</si>
  <si>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</si>
  <si>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</si>
  <si>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</si>
  <si>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</si>
  <si>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</si>
  <si>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</si>
  <si>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</si>
  <si>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</si>
  <si>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</si>
  <si>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</si>
  <si>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</si>
  <si>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</si>
  <si>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</si>
  <si>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北海道幌延町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</si>
  <si>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</si>
  <si>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</si>
  <si>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</si>
  <si>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</si>
  <si>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</si>
  <si>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</si>
  <si>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</si>
  <si>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</si>
  <si>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</si>
  <si>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</si>
  <si>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</si>
  <si>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</si>
  <si>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</si>
  <si>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</si>
  <si>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</si>
  <si>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</si>
  <si>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</si>
  <si>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</si>
  <si>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</si>
  <si>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</si>
  <si>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</si>
  <si>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</si>
  <si>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</si>
  <si>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</si>
  <si>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</si>
  <si>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</si>
  <si>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</si>
  <si>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</si>
  <si>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</si>
  <si>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</si>
  <si>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</si>
  <si>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</si>
  <si>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</si>
  <si>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</si>
  <si>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</si>
  <si>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</si>
  <si>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</si>
  <si>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</si>
  <si>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</si>
  <si>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</si>
  <si>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</si>
  <si>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</si>
  <si>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</si>
  <si>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</si>
  <si>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</si>
  <si>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</si>
  <si>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</si>
  <si>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</si>
  <si>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</si>
  <si>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</si>
  <si>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</si>
  <si>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</si>
  <si>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</si>
  <si>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</si>
  <si>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</si>
  <si>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</si>
  <si>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</si>
  <si>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</si>
  <si>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</si>
  <si>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</si>
  <si>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</si>
  <si>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</si>
  <si>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</si>
  <si>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</si>
  <si>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</si>
  <si>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</si>
  <si>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</si>
  <si>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</si>
  <si>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</si>
  <si>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</si>
  <si>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</si>
  <si>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</si>
  <si>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</si>
  <si>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</si>
  <si>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</si>
  <si>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</si>
  <si>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</si>
  <si>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</si>
  <si>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</si>
  <si>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</si>
  <si>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</si>
  <si>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</si>
  <si>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</si>
  <si>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</si>
  <si>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</si>
  <si>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</si>
  <si>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</si>
  <si>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</si>
  <si>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</si>
  <si>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</si>
  <si>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</si>
  <si>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</si>
  <si>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</si>
  <si>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</si>
  <si>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</si>
  <si>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</si>
  <si>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</si>
  <si>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</si>
  <si>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</si>
  <si>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幌延町下水道事業特別会計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</si>
  <si>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</si>
  <si>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</si>
  <si>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幌延町簡易水道事業特別会計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</si>
  <si>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</si>
  <si>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</si>
  <si>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</si>
  <si>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</si>
  <si>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</si>
  <si>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</si>
  <si>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</si>
  <si>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</si>
  <si>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</si>
  <si>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</si>
  <si>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</si>
  <si>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</si>
  <si>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</si>
  <si>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</si>
  <si>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</si>
  <si>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</si>
  <si>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</si>
  <si>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</si>
  <si>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</si>
  <si>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</si>
  <si>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</si>
  <si>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</si>
  <si>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</si>
  <si>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</si>
  <si>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</si>
  <si>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</si>
  <si>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</si>
  <si>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</si>
  <si>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</si>
  <si>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</si>
  <si>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</si>
  <si>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</si>
  <si>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</si>
  <si>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</si>
  <si>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</si>
  <si>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</si>
  <si>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</si>
  <si>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</si>
  <si>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</si>
  <si>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</si>
  <si>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</si>
  <si>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</si>
  <si>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</si>
  <si>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</si>
  <si>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</si>
  <si>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</si>
  <si>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</si>
  <si>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</si>
  <si>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</si>
  <si>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</si>
  <si>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</si>
  <si>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</si>
  <si>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</si>
  <si>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</si>
  <si>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</si>
  <si>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</si>
  <si>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</si>
  <si>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</si>
  <si>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</si>
  <si>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</si>
  <si>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</si>
  <si>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</si>
  <si>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</si>
  <si>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</si>
  <si>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</si>
  <si>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</si>
  <si>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</si>
  <si>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</si>
  <si>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</si>
  <si>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</si>
  <si>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</si>
  <si>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</si>
  <si>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</si>
  <si>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</si>
  <si>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</si>
  <si>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</si>
  <si>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</si>
  <si>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</si>
  <si>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</si>
  <si>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</si>
  <si>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</si>
  <si>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</si>
  <si>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</si>
  <si>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</si>
  <si>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</si>
  <si>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</si>
  <si>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</si>
  <si>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</si>
  <si>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</si>
  <si>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</si>
  <si>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診療所特別会計</t>
  </si>
  <si>
    <t>下水道事業特別会計</t>
  </si>
  <si>
    <t>後期高齢者医療特別会計</t>
  </si>
  <si>
    <t>その他会計（赤字）</t>
  </si>
  <si>
    <t>その他会計（黒字）</t>
  </si>
  <si>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</si>
  <si>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</si>
  <si>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㈱幌延町トナカイ観光牧場</t>
    <rPh sb="1" eb="4">
      <t>ホロノベチョウ</t>
    </rPh>
    <rPh sb="8" eb="10">
      <t>カンコウ</t>
    </rPh>
    <rPh sb="10" eb="12">
      <t>ボクジョウ</t>
    </rPh>
    <phoneticPr fontId="2"/>
  </si>
  <si>
    <t>㈲幌延町畜産振興公社</t>
    <rPh sb="1" eb="3">
      <t>ホロノベ</t>
    </rPh>
    <rPh sb="3" eb="4">
      <t>チョウ</t>
    </rPh>
    <rPh sb="4" eb="6">
      <t>チクサン</t>
    </rPh>
    <rPh sb="6" eb="8">
      <t>シンコウ</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</si>
  <si>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</si>
  <si>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</si>
  <si>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</si>
  <si>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</si>
  <si>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</si>
  <si>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</si>
  <si>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</si>
  <si>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</si>
  <si>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</si>
  <si>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</si>
  <si>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</si>
  <si>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</si>
  <si>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と比較して高いものの、将来負担比率は低くなっている。これは、平成２３年度から大型建設事業の実施に係る地方債の元金償還が始まったため、大幅な分子増額となっており、平成２７年度が公債費のピークと見込んでいる。しかしこれは、意図的に償還年数を圧縮したものであり、交付税算入すると有利な地方債が多く占めることにより、経常一般財源が確保できる。また、将来負担比率が低下傾向にあるため、実質公債費比率についても、今後は低下してくるものと想定され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</si>
</sst>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463018</c:v>
                </c:pt>
                <c:pt idx="1">
                  <c:v>154011</c:v>
                </c:pt>
                <c:pt idx="2">
                  <c:v>238421</c:v>
                </c:pt>
                <c:pt idx="3">
                  <c:v>450087</c:v>
                </c:pt>
                <c:pt idx="4">
                  <c:v>628720</c:v>
                </c:pt>
              </c:numCache>
            </c:numRef>
          </c:val>
          <c:smooth val="0"/>
        </c:ser>
        <c:dLbls>
          <c:showLegendKey val="0"/>
          <c:showVal val="0"/>
          <c:showCatName val="0"/>
          <c:showSerName val="0"/>
          <c:showPercent val="0"/>
          <c:showBubbleSize val="0"/>
        </c:dLbls>
        <c:marker val="1"/>
        <c:smooth val="0"/>
        <c:axId val="113353472"/>
        <c:axId val="113355392"/>
      </c:lineChart>
      <c:catAx>
        <c:axId val="11335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55392"/>
        <c:crosses val="autoZero"/>
        <c:auto val="1"/>
        <c:lblAlgn val="ctr"/>
        <c:lblOffset val="100"/>
        <c:tickLblSkip val="1"/>
        <c:tickMarkSkip val="1"/>
        <c:noMultiLvlLbl val="0"/>
      </c:catAx>
      <c:valAx>
        <c:axId val="11335539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5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6.43</c:v>
                </c:pt>
                <c:pt idx="1">
                  <c:v>7</c:v>
                </c:pt>
                <c:pt idx="2">
                  <c:v>4.9000000000000004</c:v>
                </c:pt>
                <c:pt idx="3">
                  <c:v>5.42</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35.26</c:v>
                </c:pt>
                <c:pt idx="1">
                  <c:v>30.96</c:v>
                </c:pt>
                <c:pt idx="2">
                  <c:v>30.7</c:v>
                </c:pt>
                <c:pt idx="3">
                  <c:v>32.47</c:v>
                </c:pt>
                <c:pt idx="4">
                  <c:v>30.51</c:v>
                </c:pt>
              </c:numCache>
            </c:numRef>
          </c:val>
        </c:ser>
        <c:dLbls>
          <c:showLegendKey val="0"/>
          <c:showVal val="0"/>
          <c:showCatName val="0"/>
          <c:showSerName val="0"/>
          <c:showPercent val="0"/>
          <c:showBubbleSize val="0"/>
        </c:dLbls>
        <c:gapWidth val="250"/>
        <c:overlap val="100"/>
        <c:axId val="113564288"/>
        <c:axId val="11356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20.29</c:v>
                </c:pt>
                <c:pt idx="1">
                  <c:v>6.59</c:v>
                </c:pt>
                <c:pt idx="2">
                  <c:v>3.47</c:v>
                </c:pt>
                <c:pt idx="3">
                  <c:v>6.64</c:v>
                </c:pt>
                <c:pt idx="4">
                  <c:v>7.94</c:v>
                </c:pt>
              </c:numCache>
            </c:numRef>
          </c:val>
          <c:smooth val="0"/>
        </c:ser>
        <c:dLbls>
          <c:showLegendKey val="0"/>
          <c:showVal val="0"/>
          <c:showCatName val="0"/>
          <c:showSerName val="0"/>
          <c:showPercent val="0"/>
          <c:showBubbleSize val="0"/>
        </c:dLbls>
        <c:marker val="1"/>
        <c:smooth val="0"/>
        <c:axId val="113564288"/>
        <c:axId val="113566464"/>
      </c:lineChart>
      <c:catAx>
        <c:axId val="1135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66464"/>
        <c:crosses val="autoZero"/>
        <c:auto val="1"/>
        <c:lblAlgn val="ctr"/>
        <c:lblOffset val="100"/>
        <c:tickLblSkip val="1"/>
        <c:tickMarkSkip val="1"/>
        <c:noMultiLvlLbl val="0"/>
      </c:catAx>
      <c:valAx>
        <c:axId val="1135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6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8.99</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0.13</c:v>
                </c:pt>
                <c:pt idx="4">
                  <c:v>#N/A</c:v>
                </c:pt>
                <c:pt idx="5">
                  <c:v>0.08</c:v>
                </c:pt>
                <c:pt idx="6">
                  <c:v>#N/A</c:v>
                </c:pt>
                <c:pt idx="7">
                  <c:v>0.09</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0.13</c:v>
                </c:pt>
                <c:pt idx="4">
                  <c:v>#N/A</c:v>
                </c:pt>
                <c:pt idx="5">
                  <c:v>0.24</c:v>
                </c:pt>
                <c:pt idx="6">
                  <c:v>#N/A</c:v>
                </c:pt>
                <c:pt idx="7">
                  <c:v>0.32</c:v>
                </c:pt>
                <c:pt idx="8">
                  <c:v>#N/A</c:v>
                </c:pt>
                <c:pt idx="9">
                  <c:v>0.36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0.53</c:v>
                </c:pt>
                <c:pt idx="2">
                  <c:v>#N/A</c:v>
                </c:pt>
                <c:pt idx="3">
                  <c:v>0.62</c:v>
                </c:pt>
                <c:pt idx="4">
                  <c:v>#N/A</c:v>
                </c:pt>
                <c:pt idx="5">
                  <c:v>0.56999999999999995</c:v>
                </c:pt>
                <c:pt idx="6">
                  <c:v>#N/A</c:v>
                </c:pt>
                <c:pt idx="7">
                  <c:v>0.04</c:v>
                </c:pt>
                <c:pt idx="8">
                  <c:v>#N/A</c:v>
                </c:pt>
                <c:pt idx="9">
                  <c:v>0.51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6.43</c:v>
                </c:pt>
                <c:pt idx="2">
                  <c:v>#N/A</c:v>
                </c:pt>
                <c:pt idx="3">
                  <c:v>7</c:v>
                </c:pt>
                <c:pt idx="4">
                  <c:v>#N/A</c:v>
                </c:pt>
                <c:pt idx="5">
                  <c:v>4.8899999999999997</c:v>
                </c:pt>
                <c:pt idx="6">
                  <c:v>#N/A</c:v>
                </c:pt>
                <c:pt idx="7">
                  <c:v>5.41</c:v>
                </c:pt>
                <c:pt idx="8">
                  <c:v>#N/A</c:v>
                </c:pt>
                <c:pt idx="9">
                  <c:v>4.1900000000000004</c:v>
                </c:pt>
              </c:numCache>
            </c:numRef>
          </c:val>
        </c:ser>
        <c:dLbls>
          <c:showLegendKey val="0"/>
          <c:showVal val="0"/>
          <c:showCatName val="0"/>
          <c:showSerName val="0"/>
          <c:showPercent val="0"/>
          <c:showBubbleSize val="0"/>
        </c:dLbls>
        <c:gapWidth val="150"/>
        <c:overlap val="100"/>
        <c:axId val="121323904"/>
        <c:axId val="121325440"/>
      </c:barChart>
      <c:catAx>
        <c:axId val="1213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25440"/>
        <c:crosses val="autoZero"/>
        <c:auto val="1"/>
        <c:lblAlgn val="ctr"/>
        <c:lblOffset val="100"/>
        <c:tickLblSkip val="1"/>
        <c:tickMarkSkip val="1"/>
        <c:noMultiLvlLbl val="0"/>
      </c:catAx>
      <c:valAx>
        <c:axId val="12132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2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652</c:v>
                </c:pt>
                <c:pt idx="5">
                  <c:v>757</c:v>
                </c:pt>
                <c:pt idx="8">
                  <c:v>840</c:v>
                </c:pt>
                <c:pt idx="11">
                  <c:v>897</c:v>
                </c:pt>
                <c:pt idx="14">
                  <c:v>995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7</c:v>
                </c:pt>
                <c:pt idx="9">
                  <c:v>3</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c:v>
                </c:pt>
                <c:pt idx="3">
                  <c:v>53</c:v>
                </c:pt>
                <c:pt idx="6">
                  <c:v>51</c:v>
                </c:pt>
                <c:pt idx="9">
                  <c:v>51</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76</c:v>
                </c:pt>
                <c:pt idx="6">
                  <c:v>47</c:v>
                </c:pt>
                <c:pt idx="9">
                  <c:v>46</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793</c:v>
                </c:pt>
                <c:pt idx="3">
                  <c:v>929</c:v>
                </c:pt>
                <c:pt idx="6">
                  <c:v>1038</c:v>
                </c:pt>
                <c:pt idx="9">
                  <c:v>1090</c:v>
                </c:pt>
                <c:pt idx="12">
                  <c:v>1227</c:v>
                </c:pt>
              </c:numCache>
            </c:numRef>
          </c:val>
        </c:ser>
        <c:dLbls>
          <c:showLegendKey val="0"/>
          <c:showVal val="0"/>
          <c:showCatName val="0"/>
          <c:showSerName val="0"/>
          <c:showPercent val="0"/>
          <c:showBubbleSize val="0"/>
        </c:dLbls>
        <c:gapWidth val="100"/>
        <c:overlap val="100"/>
        <c:axId val="3509632"/>
        <c:axId val="351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271</c:v>
                </c:pt>
                <c:pt idx="2">
                  <c:v>#N/A</c:v>
                </c:pt>
                <c:pt idx="3">
                  <c:v>#N/A</c:v>
                </c:pt>
                <c:pt idx="4">
                  <c:v>308</c:v>
                </c:pt>
                <c:pt idx="5">
                  <c:v>#N/A</c:v>
                </c:pt>
                <c:pt idx="6">
                  <c:v>#N/A</c:v>
                </c:pt>
                <c:pt idx="7">
                  <c:v>303</c:v>
                </c:pt>
                <c:pt idx="8">
                  <c:v>#N/A</c:v>
                </c:pt>
                <c:pt idx="9">
                  <c:v>#N/A</c:v>
                </c:pt>
                <c:pt idx="10">
                  <c:v>293</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3509632"/>
        <c:axId val="3511808"/>
      </c:lineChart>
      <c:catAx>
        <c:axId val="350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1808"/>
        <c:crosses val="autoZero"/>
        <c:auto val="1"/>
        <c:lblAlgn val="ctr"/>
        <c:lblOffset val="100"/>
        <c:tickLblSkip val="1"/>
        <c:tickMarkSkip val="1"/>
        <c:noMultiLvlLbl val="0"/>
      </c:catAx>
      <c:valAx>
        <c:axId val="351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4728</c:v>
                </c:pt>
                <c:pt idx="5">
                  <c:v>4667</c:v>
                </c:pt>
                <c:pt idx="8">
                  <c:v>4450</c:v>
                </c:pt>
                <c:pt idx="11">
                  <c:v>4505</c:v>
                </c:pt>
                <c:pt idx="14">
                  <c:v>4702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820</c:v>
                </c:pt>
                <c:pt idx="5">
                  <c:v>751</c:v>
                </c:pt>
                <c:pt idx="8">
                  <c:v>682</c:v>
                </c:pt>
                <c:pt idx="11">
                  <c:v>613</c:v>
                </c:pt>
                <c:pt idx="14">
                  <c:v>543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3997</c:v>
                </c:pt>
                <c:pt idx="5">
                  <c:v>4066</c:v>
                </c:pt>
                <c:pt idx="8">
                  <c:v>4657</c:v>
                </c:pt>
                <c:pt idx="11">
                  <c:v>4861</c:v>
                </c:pt>
                <c:pt idx="14">
                  <c:v>5034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811</c:v>
                </c:pt>
                <c:pt idx="3">
                  <c:v>767</c:v>
                </c:pt>
                <c:pt idx="6">
                  <c:v>713</c:v>
                </c:pt>
                <c:pt idx="9">
                  <c:v>649</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259</c:v>
                </c:pt>
                <c:pt idx="3">
                  <c:v>210</c:v>
                </c:pt>
                <c:pt idx="6">
                  <c:v>161</c:v>
                </c:pt>
                <c:pt idx="9">
                  <c:v>112</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654</c:v>
                </c:pt>
                <c:pt idx="3">
                  <c:v>522</c:v>
                </c:pt>
                <c:pt idx="6">
                  <c:v>422</c:v>
                </c:pt>
                <c:pt idx="9">
                  <c:v>379</c:v>
                </c:pt>
                <c:pt idx="12">
                  <c:v>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5</c:v>
                </c:pt>
                <c:pt idx="6">
                  <c:v>0</c:v>
                </c:pt>
                <c:pt idx="9">
                  <c:v>58</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6072</c:v>
                </c:pt>
                <c:pt idx="3">
                  <c:v>5526</c:v>
                </c:pt>
                <c:pt idx="6">
                  <c:v>5014</c:v>
                </c:pt>
                <c:pt idx="9">
                  <c:v>4880</c:v>
                </c:pt>
                <c:pt idx="12">
                  <c:v>4791</c:v>
                </c:pt>
              </c:numCache>
            </c:numRef>
          </c:val>
        </c:ser>
        <c:dLbls>
          <c:showLegendKey val="0"/>
          <c:showVal val="0"/>
          <c:showCatName val="0"/>
          <c:showSerName val="0"/>
          <c:showPercent val="0"/>
          <c:showBubbleSize val="0"/>
        </c:dLbls>
        <c:gapWidth val="100"/>
        <c:overlap val="100"/>
        <c:axId val="104814464"/>
        <c:axId val="10481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814464"/>
        <c:axId val="104816640"/>
      </c:lineChart>
      <c:catAx>
        <c:axId val="1048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16640"/>
        <c:crosses val="autoZero"/>
        <c:auto val="1"/>
        <c:lblAlgn val="ctr"/>
        <c:lblOffset val="100"/>
        <c:tickLblSkip val="1"/>
        <c:tickMarkSkip val="1"/>
        <c:noMultiLvlLbl val="0"/>
      </c:catAx>
      <c:valAx>
        <c:axId val="10481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305920"/>
        <c:axId val="122312192"/>
      </c:scatterChart>
      <c:valAx>
        <c:axId val="122305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12192"/>
        <c:crosses val="autoZero"/>
        <c:crossBetween val="midCat"/>
      </c:valAx>
      <c:valAx>
        <c:axId val="122312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0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11.3</c:v>
                </c:pt>
                <c:pt idx="1">
                  <c:v>11.7</c:v>
                </c:pt>
                <c:pt idx="2">
                  <c:v>12.4</c:v>
                </c:pt>
                <c:pt idx="3">
                  <c:v>12.7</c:v>
                </c:pt>
                <c:pt idx="4">
                  <c:v>13.3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2100352"/>
        <c:axId val="122127104"/>
      </c:scatterChart>
      <c:valAx>
        <c:axId val="12210035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127104"/>
        <c:crosses val="autoZero"/>
        <c:crossBetween val="midCat"/>
      </c:valAx>
      <c:valAx>
        <c:axId val="1221271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100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当町は、類似団体と比較すると、原子力研究関連施設等の立地により基準財政収入額が高くなる傾向にあるが、平成２２年度以降の大型建設事業の公債費算入地方債について、将来の金利動向や過疎ソフト債限度額引上げを勘案し、最低償還年限により発行しているため、基準財政需要額が増加し財政力指数が低下傾向にあった。しかし、平成２７年度は税収入の増加により基準財政収入額が増加し財政力指数が上昇した。引き続き行財政の効率化を努めることにより、財政運営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27215</xdr:rowOff>
    </xdr:to>
    <xdr:cxnSp macro="">
      <xdr:nvCxnSpPr>
        <xdr:cNvPr id="69" name="直線コネクタ 68"/>
        <xdr:cNvCxnSpPr/>
      </xdr:nvCxnSpPr>
      <xdr:spPr>
        <a:xfrm flipV="1">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27215</xdr:rowOff>
    </xdr:to>
    <xdr:cxnSp macro="">
      <xdr:nvCxnSpPr>
        <xdr:cNvPr id="75" name="直線コネクタ 74"/>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5" name="テキスト ボックス 94"/>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7" name="テキスト ボックス 96"/>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実施してきた行政改革による徹底した歳出の見直しや退職者の不補充、公営企業会計公債費完済に係る繰出金減少により経常経費を削減しているが、普通交付税などの経常一般財源の減額、近年の大型建設事業に係る起債の元金償還金の増額によって、類似団体との比較では平均値を上回る状況にある。</a:t>
          </a:r>
          <a:endParaRPr lang="ja-JP" altLang="ja-JP" sz="1300">
            <a:effectLst/>
          </a:endParaRPr>
        </a:p>
        <a:p>
          <a:r>
            <a:rPr kumimoji="1" lang="ja-JP" altLang="ja-JP" sz="1300">
              <a:solidFill>
                <a:schemeClr val="dk1"/>
              </a:solidFill>
              <a:effectLst/>
              <a:latin typeface="+mn-lt"/>
              <a:ea typeface="+mn-ea"/>
              <a:cs typeface="+mn-cs"/>
            </a:rPr>
            <a:t>　今後の普通交付税の交付額によって、経常収支比率の悪化が懸念されるため、引続き後年度財政措置のない地方債の発行抑制等により、財政運営の健全化を図る。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37888</xdr:rowOff>
    </xdr:from>
    <xdr:to>
      <xdr:col>7</xdr:col>
      <xdr:colOff>152400</xdr:colOff>
      <xdr:row>63</xdr:row>
      <xdr:rowOff>114300</xdr:rowOff>
    </xdr:to>
    <xdr:cxnSp macro="">
      <xdr:nvCxnSpPr>
        <xdr:cNvPr id="132" name="直線コネクタ 131"/>
        <xdr:cNvCxnSpPr/>
      </xdr:nvCxnSpPr>
      <xdr:spPr>
        <a:xfrm flipV="1">
          <a:off x="4114800" y="10839238"/>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32385</xdr:rowOff>
    </xdr:from>
    <xdr:to>
      <xdr:col>6</xdr:col>
      <xdr:colOff>0</xdr:colOff>
      <xdr:row>63</xdr:row>
      <xdr:rowOff>114300</xdr:rowOff>
    </xdr:to>
    <xdr:cxnSp macro="">
      <xdr:nvCxnSpPr>
        <xdr:cNvPr id="135" name="直線コネクタ 134"/>
        <xdr:cNvCxnSpPr/>
      </xdr:nvCxnSpPr>
      <xdr:spPr>
        <a:xfrm>
          <a:off x="3225800" y="1066228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32385</xdr:rowOff>
    </xdr:to>
    <xdr:cxnSp macro="">
      <xdr:nvCxnSpPr>
        <xdr:cNvPr id="138" name="直線コネクタ 137"/>
        <xdr:cNvCxnSpPr/>
      </xdr:nvCxnSpPr>
      <xdr:spPr>
        <a:xfrm>
          <a:off x="2336800" y="105537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165100</xdr:rowOff>
    </xdr:to>
    <xdr:cxnSp macro="">
      <xdr:nvCxnSpPr>
        <xdr:cNvPr id="141" name="直線コネクタ 140"/>
        <xdr:cNvCxnSpPr/>
      </xdr:nvCxnSpPr>
      <xdr:spPr>
        <a:xfrm flipV="1">
          <a:off x="1447800" y="1055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1" name="円/楕円 150"/>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130615</xdr:rowOff>
    </xdr:from>
    <xdr:ext cx="762000" cy="259045"/>
    <xdr:sp macro="" textlink="">
      <xdr:nvSpPr>
        <xdr:cNvPr id="152" name="財政構造の弾力性該当値テキスト"/>
        <xdr:cNvSpPr txBox="1"/>
      </xdr:nvSpPr>
      <xdr:spPr>
        <a:xfrm>
          <a:off x="5041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3" name="円/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5" name="円/楕円 154"/>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56" name="テキスト ボックス 155"/>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7" name="円/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8" name="テキスト ボックス 157"/>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9" name="円/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60" name="テキスト ボックス 15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当町は、第一次産業振興経費、豪雪地帯における除排雪経費、広大な行政区域による行政経費が増嵩するとともに、人口規模が小さいため、スケールメリットを活かせず、類似団体平均を大きく上回っていると思われる。</a:t>
          </a:r>
          <a:endParaRPr lang="ja-JP" altLang="ja-JP" sz="1200">
            <a:effectLst/>
          </a:endParaRPr>
        </a:p>
        <a:p>
          <a:r>
            <a:rPr kumimoji="1" lang="ja-JP" altLang="ja-JP" sz="1200">
              <a:solidFill>
                <a:schemeClr val="dk1"/>
              </a:solidFill>
              <a:effectLst/>
              <a:latin typeface="+mn-lt"/>
              <a:ea typeface="+mn-ea"/>
              <a:cs typeface="+mn-cs"/>
            </a:rPr>
            <a:t>　また、平成２２年度末に障害者支援施設を民営化、平成２３年１０月からは町立病院が診療所化により、普通会計の出入りがあったが、平成２４年度以降は通年化された。</a:t>
          </a:r>
          <a:endParaRPr lang="ja-JP" altLang="ja-JP" sz="1200">
            <a:effectLst/>
          </a:endParaRPr>
        </a:p>
        <a:p>
          <a:r>
            <a:rPr kumimoji="1" lang="ja-JP" altLang="ja-JP" sz="1200">
              <a:solidFill>
                <a:schemeClr val="dk1"/>
              </a:solidFill>
              <a:effectLst/>
              <a:latin typeface="+mn-lt"/>
              <a:ea typeface="+mn-ea"/>
              <a:cs typeface="+mn-cs"/>
            </a:rPr>
            <a:t>　今後も適正な定員管理を行いながら、行政改革による経費削減の徹底を図る必要がある。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50011</xdr:rowOff>
    </xdr:from>
    <xdr:to>
      <xdr:col>7</xdr:col>
      <xdr:colOff>152400</xdr:colOff>
      <xdr:row>84</xdr:row>
      <xdr:rowOff>98191</xdr:rowOff>
    </xdr:to>
    <xdr:cxnSp macro="">
      <xdr:nvCxnSpPr>
        <xdr:cNvPr id="196" name="直線コネクタ 195"/>
        <xdr:cNvCxnSpPr/>
      </xdr:nvCxnSpPr>
      <xdr:spPr>
        <a:xfrm>
          <a:off x="4114800" y="14451811"/>
          <a:ext cx="8382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32352</xdr:rowOff>
    </xdr:from>
    <xdr:to>
      <xdr:col>6</xdr:col>
      <xdr:colOff>0</xdr:colOff>
      <xdr:row>84</xdr:row>
      <xdr:rowOff>50011</xdr:rowOff>
    </xdr:to>
    <xdr:cxnSp macro="">
      <xdr:nvCxnSpPr>
        <xdr:cNvPr id="199" name="直線コネクタ 198"/>
        <xdr:cNvCxnSpPr/>
      </xdr:nvCxnSpPr>
      <xdr:spPr>
        <a:xfrm>
          <a:off x="3225800" y="1443415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23059</xdr:rowOff>
    </xdr:from>
    <xdr:to>
      <xdr:col>4</xdr:col>
      <xdr:colOff>482600</xdr:colOff>
      <xdr:row>84</xdr:row>
      <xdr:rowOff>32352</xdr:rowOff>
    </xdr:to>
    <xdr:cxnSp macro="">
      <xdr:nvCxnSpPr>
        <xdr:cNvPr id="202" name="直線コネクタ 201"/>
        <xdr:cNvCxnSpPr/>
      </xdr:nvCxnSpPr>
      <xdr:spPr>
        <a:xfrm>
          <a:off x="2336800" y="14424859"/>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110142</xdr:rowOff>
    </xdr:from>
    <xdr:to>
      <xdr:col>3</xdr:col>
      <xdr:colOff>279400</xdr:colOff>
      <xdr:row>84</xdr:row>
      <xdr:rowOff>23059</xdr:rowOff>
    </xdr:to>
    <xdr:cxnSp macro="">
      <xdr:nvCxnSpPr>
        <xdr:cNvPr id="205" name="直線コネクタ 204"/>
        <xdr:cNvCxnSpPr/>
      </xdr:nvCxnSpPr>
      <xdr:spPr>
        <a:xfrm>
          <a:off x="1447800" y="14340492"/>
          <a:ext cx="889000" cy="8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47391</xdr:rowOff>
    </xdr:from>
    <xdr:to>
      <xdr:col>7</xdr:col>
      <xdr:colOff>203200</xdr:colOff>
      <xdr:row>84</xdr:row>
      <xdr:rowOff>148991</xdr:rowOff>
    </xdr:to>
    <xdr:sp macro="" textlink="">
      <xdr:nvSpPr>
        <xdr:cNvPr id="215" name="円/楕円 214"/>
        <xdr:cNvSpPr/>
      </xdr:nvSpPr>
      <xdr:spPr>
        <a:xfrm>
          <a:off x="4902200" y="14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19468</xdr:rowOff>
    </xdr:from>
    <xdr:ext cx="762000" cy="259045"/>
    <xdr:sp macro="" textlink="">
      <xdr:nvSpPr>
        <xdr:cNvPr id="216" name="人件費・物件費等の状況該当値テキスト"/>
        <xdr:cNvSpPr txBox="1"/>
      </xdr:nvSpPr>
      <xdr:spPr>
        <a:xfrm>
          <a:off x="5041900" y="1442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658,612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170661</xdr:rowOff>
    </xdr:from>
    <xdr:to>
      <xdr:col>6</xdr:col>
      <xdr:colOff>50800</xdr:colOff>
      <xdr:row>84</xdr:row>
      <xdr:rowOff>100811</xdr:rowOff>
    </xdr:to>
    <xdr:sp macro="" textlink="">
      <xdr:nvSpPr>
        <xdr:cNvPr id="217" name="円/楕円 216"/>
        <xdr:cNvSpPr/>
      </xdr:nvSpPr>
      <xdr:spPr>
        <a:xfrm>
          <a:off x="4064000" y="144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85588</xdr:rowOff>
    </xdr:from>
    <xdr:ext cx="736600" cy="259045"/>
    <xdr:sp macro="" textlink="">
      <xdr:nvSpPr>
        <xdr:cNvPr id="218" name="テキスト ボックス 217"/>
        <xdr:cNvSpPr txBox="1"/>
      </xdr:nvSpPr>
      <xdr:spPr>
        <a:xfrm>
          <a:off x="3733800" y="1448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153002</xdr:rowOff>
    </xdr:from>
    <xdr:to>
      <xdr:col>4</xdr:col>
      <xdr:colOff>533400</xdr:colOff>
      <xdr:row>84</xdr:row>
      <xdr:rowOff>83152</xdr:rowOff>
    </xdr:to>
    <xdr:sp macro="" textlink="">
      <xdr:nvSpPr>
        <xdr:cNvPr id="219" name="円/楕円 218"/>
        <xdr:cNvSpPr/>
      </xdr:nvSpPr>
      <xdr:spPr>
        <a:xfrm>
          <a:off x="3175000" y="14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67929</xdr:rowOff>
    </xdr:from>
    <xdr:ext cx="762000" cy="259045"/>
    <xdr:sp macro="" textlink="">
      <xdr:nvSpPr>
        <xdr:cNvPr id="220" name="テキスト ボックス 219"/>
        <xdr:cNvSpPr txBox="1"/>
      </xdr:nvSpPr>
      <xdr:spPr>
        <a:xfrm>
          <a:off x="2844800" y="144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143709</xdr:rowOff>
    </xdr:from>
    <xdr:to>
      <xdr:col>3</xdr:col>
      <xdr:colOff>330200</xdr:colOff>
      <xdr:row>84</xdr:row>
      <xdr:rowOff>73859</xdr:rowOff>
    </xdr:to>
    <xdr:sp macro="" textlink="">
      <xdr:nvSpPr>
        <xdr:cNvPr id="221" name="円/楕円 220"/>
        <xdr:cNvSpPr/>
      </xdr:nvSpPr>
      <xdr:spPr>
        <a:xfrm>
          <a:off x="2286000" y="14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58636</xdr:rowOff>
    </xdr:from>
    <xdr:ext cx="762000" cy="259045"/>
    <xdr:sp macro="" textlink="">
      <xdr:nvSpPr>
        <xdr:cNvPr id="222" name="テキスト ボックス 221"/>
        <xdr:cNvSpPr txBox="1"/>
      </xdr:nvSpPr>
      <xdr:spPr>
        <a:xfrm>
          <a:off x="1955800" y="1446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59342</xdr:rowOff>
    </xdr:from>
    <xdr:to>
      <xdr:col>2</xdr:col>
      <xdr:colOff>127000</xdr:colOff>
      <xdr:row>83</xdr:row>
      <xdr:rowOff>160942</xdr:rowOff>
    </xdr:to>
    <xdr:sp macro="" textlink="">
      <xdr:nvSpPr>
        <xdr:cNvPr id="223" name="円/楕円 222"/>
        <xdr:cNvSpPr/>
      </xdr:nvSpPr>
      <xdr:spPr>
        <a:xfrm>
          <a:off x="1397000" y="142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145719</xdr:rowOff>
    </xdr:from>
    <xdr:ext cx="762000" cy="259045"/>
    <xdr:sp macro="" textlink="">
      <xdr:nvSpPr>
        <xdr:cNvPr id="224" name="テキスト ボックス 223"/>
        <xdr:cNvSpPr txBox="1"/>
      </xdr:nvSpPr>
      <xdr:spPr>
        <a:xfrm>
          <a:off x="1066800" y="1437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近年は、これまでの昇給抑制や人員削減により類似団体平均値と同程度の水準となっていたが、職員の昇給、昇格により高所得者が増加し、類似団体を上回る結果となった。</a:t>
          </a:r>
          <a:endParaRPr lang="ja-JP" altLang="ja-JP" sz="1300">
            <a:effectLst/>
          </a:endParaRPr>
        </a:p>
        <a:p>
          <a:r>
            <a:rPr kumimoji="1" lang="ja-JP" altLang="ja-JP" sz="1300">
              <a:solidFill>
                <a:schemeClr val="dk1"/>
              </a:solidFill>
              <a:effectLst/>
              <a:latin typeface="+mn-lt"/>
              <a:ea typeface="+mn-ea"/>
              <a:cs typeface="+mn-cs"/>
            </a:rPr>
            <a:t>　今後数年間は、高所得者の定年退職により、給与水準の引下げが見込まれるため、類似団体平均値と同水準となるよう努める。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86</xdr:row>
      <xdr:rowOff>153882</xdr:rowOff>
    </xdr:to>
    <xdr:cxnSp macro="">
      <xdr:nvCxnSpPr>
        <xdr:cNvPr id="258" name="直線コネクタ 257"/>
        <xdr:cNvCxnSpPr/>
      </xdr:nvCxnSpPr>
      <xdr:spPr>
        <a:xfrm>
          <a:off x="16179800" y="1488651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87</xdr:row>
      <xdr:rowOff>18627</xdr:rowOff>
    </xdr:to>
    <xdr:cxnSp macro="">
      <xdr:nvCxnSpPr>
        <xdr:cNvPr id="261" name="直線コネクタ 260"/>
        <xdr:cNvCxnSpPr/>
      </xdr:nvCxnSpPr>
      <xdr:spPr>
        <a:xfrm flipV="1">
          <a:off x="15290800" y="148865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64346</xdr:rowOff>
    </xdr:to>
    <xdr:cxnSp macro="">
      <xdr:nvCxnSpPr>
        <xdr:cNvPr id="264" name="直線コネクタ 263"/>
        <xdr:cNvCxnSpPr/>
      </xdr:nvCxnSpPr>
      <xdr:spPr>
        <a:xfrm flipV="1">
          <a:off x="14401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36195</xdr:rowOff>
    </xdr:from>
    <xdr:to>
      <xdr:col>21</xdr:col>
      <xdr:colOff>0</xdr:colOff>
      <xdr:row>88</xdr:row>
      <xdr:rowOff>64346</xdr:rowOff>
    </xdr:to>
    <xdr:cxnSp macro="">
      <xdr:nvCxnSpPr>
        <xdr:cNvPr id="267" name="直線コネクタ 266"/>
        <xdr:cNvCxnSpPr/>
      </xdr:nvCxnSpPr>
      <xdr:spPr>
        <a:xfrm>
          <a:off x="13512800" y="151237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103082</xdr:rowOff>
    </xdr:from>
    <xdr:to>
      <xdr:col>24</xdr:col>
      <xdr:colOff>609600</xdr:colOff>
      <xdr:row>87</xdr:row>
      <xdr:rowOff>33232</xdr:rowOff>
    </xdr:to>
    <xdr:sp macro="" textlink="">
      <xdr:nvSpPr>
        <xdr:cNvPr id="277" name="円/楕円 276"/>
        <xdr:cNvSpPr/>
      </xdr:nvSpPr>
      <xdr:spPr>
        <a:xfrm>
          <a:off x="169672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75159</xdr:rowOff>
    </xdr:from>
    <xdr:ext cx="762000" cy="259045"/>
    <xdr:sp macro="" textlink="">
      <xdr:nvSpPr>
        <xdr:cNvPr id="278" name="給与水準   （国との比較）該当値テキスト"/>
        <xdr:cNvSpPr txBox="1"/>
      </xdr:nvSpPr>
      <xdr:spPr>
        <a:xfrm>
          <a:off x="17106900" y="148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9" name="円/楕円 278"/>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80" name="テキスト ボックス 27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1" name="円/楕円 280"/>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2" name="テキスト ボックス 281"/>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3" name="円/楕円 282"/>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4" name="テキスト ボックス 283"/>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5" name="円/楕円 284"/>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6" name="テキスト ボックス 285"/>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平成２３年度の町立病院の診療所化以降、類似団体平均を上回る状況が続いている。</a:t>
          </a:r>
          <a:endParaRPr lang="ja-JP" altLang="ja-JP" sz="1300">
            <a:effectLst/>
          </a:endParaRPr>
        </a:p>
        <a:p>
          <a:r>
            <a:rPr kumimoji="1" lang="ja-JP" altLang="ja-JP" sz="1300">
              <a:solidFill>
                <a:schemeClr val="dk1"/>
              </a:solidFill>
              <a:effectLst/>
              <a:latin typeface="+mn-lt"/>
              <a:ea typeface="+mn-ea"/>
              <a:cs typeface="+mn-cs"/>
            </a:rPr>
            <a:t>　近年は、認定こども園の開設等により職員数が増加しているほか、定年退職予定者のうち、専門職の採用前倒しにより、一時的に職員数が増加している。</a:t>
          </a:r>
          <a:endParaRPr lang="ja-JP" altLang="ja-JP" sz="1300">
            <a:effectLst/>
          </a:endParaRPr>
        </a:p>
        <a:p>
          <a:r>
            <a:rPr kumimoji="1" lang="ja-JP" altLang="ja-JP" sz="1300">
              <a:solidFill>
                <a:schemeClr val="dk1"/>
              </a:solidFill>
              <a:effectLst/>
              <a:latin typeface="+mn-lt"/>
              <a:ea typeface="+mn-ea"/>
              <a:cs typeface="+mn-cs"/>
            </a:rPr>
            <a:t>　今後は、行政サービスの低下を招かないよう適正な定員管理に努める。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109233</xdr:rowOff>
    </xdr:from>
    <xdr:to>
      <xdr:col>24</xdr:col>
      <xdr:colOff>558800</xdr:colOff>
      <xdr:row>63</xdr:row>
      <xdr:rowOff>147117</xdr:rowOff>
    </xdr:to>
    <xdr:cxnSp macro="">
      <xdr:nvCxnSpPr>
        <xdr:cNvPr id="318" name="直線コネクタ 317"/>
        <xdr:cNvCxnSpPr/>
      </xdr:nvCxnSpPr>
      <xdr:spPr>
        <a:xfrm>
          <a:off x="16179800" y="10910583"/>
          <a:ext cx="8382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44806</xdr:rowOff>
    </xdr:from>
    <xdr:to>
      <xdr:col>23</xdr:col>
      <xdr:colOff>406400</xdr:colOff>
      <xdr:row>63</xdr:row>
      <xdr:rowOff>109233</xdr:rowOff>
    </xdr:to>
    <xdr:cxnSp macro="">
      <xdr:nvCxnSpPr>
        <xdr:cNvPr id="321" name="直線コネクタ 320"/>
        <xdr:cNvCxnSpPr/>
      </xdr:nvCxnSpPr>
      <xdr:spPr>
        <a:xfrm>
          <a:off x="15290800" y="10846156"/>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161963</xdr:rowOff>
    </xdr:from>
    <xdr:to>
      <xdr:col>22</xdr:col>
      <xdr:colOff>203200</xdr:colOff>
      <xdr:row>63</xdr:row>
      <xdr:rowOff>44806</xdr:rowOff>
    </xdr:to>
    <xdr:cxnSp macro="">
      <xdr:nvCxnSpPr>
        <xdr:cNvPr id="324" name="直線コネクタ 323"/>
        <xdr:cNvCxnSpPr/>
      </xdr:nvCxnSpPr>
      <xdr:spPr>
        <a:xfrm>
          <a:off x="14401800" y="1079186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161963</xdr:rowOff>
    </xdr:from>
    <xdr:to>
      <xdr:col>21</xdr:col>
      <xdr:colOff>0</xdr:colOff>
      <xdr:row>62</xdr:row>
      <xdr:rowOff>167996</xdr:rowOff>
    </xdr:to>
    <xdr:cxnSp macro="">
      <xdr:nvCxnSpPr>
        <xdr:cNvPr id="327" name="直線コネクタ 326"/>
        <xdr:cNvCxnSpPr/>
      </xdr:nvCxnSpPr>
      <xdr:spPr>
        <a:xfrm flipV="1">
          <a:off x="13512800" y="107918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96317</xdr:rowOff>
    </xdr:from>
    <xdr:to>
      <xdr:col>24</xdr:col>
      <xdr:colOff>609600</xdr:colOff>
      <xdr:row>64</xdr:row>
      <xdr:rowOff>26467</xdr:rowOff>
    </xdr:to>
    <xdr:sp macro="" textlink="">
      <xdr:nvSpPr>
        <xdr:cNvPr id="337" name="円/楕円 336"/>
        <xdr:cNvSpPr/>
      </xdr:nvSpPr>
      <xdr:spPr>
        <a:xfrm>
          <a:off x="16967200" y="108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68394</xdr:rowOff>
    </xdr:from>
    <xdr:ext cx="762000" cy="259045"/>
    <xdr:sp macro="" textlink="">
      <xdr:nvSpPr>
        <xdr:cNvPr id="338" name="定員管理の状況該当値テキスト"/>
        <xdr:cNvSpPr txBox="1"/>
      </xdr:nvSpPr>
      <xdr:spPr>
        <a:xfrm>
          <a:off x="17106900" y="1086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58433</xdr:rowOff>
    </xdr:from>
    <xdr:to>
      <xdr:col>23</xdr:col>
      <xdr:colOff>457200</xdr:colOff>
      <xdr:row>63</xdr:row>
      <xdr:rowOff>160033</xdr:rowOff>
    </xdr:to>
    <xdr:sp macro="" textlink="">
      <xdr:nvSpPr>
        <xdr:cNvPr id="339" name="円/楕円 338"/>
        <xdr:cNvSpPr/>
      </xdr:nvSpPr>
      <xdr:spPr>
        <a:xfrm>
          <a:off x="16129000" y="10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144810</xdr:rowOff>
    </xdr:from>
    <xdr:ext cx="736600" cy="259045"/>
    <xdr:sp macro="" textlink="">
      <xdr:nvSpPr>
        <xdr:cNvPr id="340" name="テキスト ボックス 339"/>
        <xdr:cNvSpPr txBox="1"/>
      </xdr:nvSpPr>
      <xdr:spPr>
        <a:xfrm>
          <a:off x="15798800" y="1094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165456</xdr:rowOff>
    </xdr:from>
    <xdr:to>
      <xdr:col>22</xdr:col>
      <xdr:colOff>254000</xdr:colOff>
      <xdr:row>63</xdr:row>
      <xdr:rowOff>95606</xdr:rowOff>
    </xdr:to>
    <xdr:sp macro="" textlink="">
      <xdr:nvSpPr>
        <xdr:cNvPr id="341" name="円/楕円 340"/>
        <xdr:cNvSpPr/>
      </xdr:nvSpPr>
      <xdr:spPr>
        <a:xfrm>
          <a:off x="152400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80383</xdr:rowOff>
    </xdr:from>
    <xdr:ext cx="762000" cy="259045"/>
    <xdr:sp macro="" textlink="">
      <xdr:nvSpPr>
        <xdr:cNvPr id="342" name="テキスト ボックス 341"/>
        <xdr:cNvSpPr txBox="1"/>
      </xdr:nvSpPr>
      <xdr:spPr>
        <a:xfrm>
          <a:off x="14909800" y="108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111163</xdr:rowOff>
    </xdr:from>
    <xdr:to>
      <xdr:col>21</xdr:col>
      <xdr:colOff>50800</xdr:colOff>
      <xdr:row>63</xdr:row>
      <xdr:rowOff>41313</xdr:rowOff>
    </xdr:to>
    <xdr:sp macro="" textlink="">
      <xdr:nvSpPr>
        <xdr:cNvPr id="343" name="円/楕円 342"/>
        <xdr:cNvSpPr/>
      </xdr:nvSpPr>
      <xdr:spPr>
        <a:xfrm>
          <a:off x="14351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26090</xdr:rowOff>
    </xdr:from>
    <xdr:ext cx="762000" cy="259045"/>
    <xdr:sp macro="" textlink="">
      <xdr:nvSpPr>
        <xdr:cNvPr id="344" name="テキスト ボックス 343"/>
        <xdr:cNvSpPr txBox="1"/>
      </xdr:nvSpPr>
      <xdr:spPr>
        <a:xfrm>
          <a:off x="14020800" y="1082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117196</xdr:rowOff>
    </xdr:from>
    <xdr:to>
      <xdr:col>19</xdr:col>
      <xdr:colOff>533400</xdr:colOff>
      <xdr:row>63</xdr:row>
      <xdr:rowOff>47346</xdr:rowOff>
    </xdr:to>
    <xdr:sp macro="" textlink="">
      <xdr:nvSpPr>
        <xdr:cNvPr id="345" name="円/楕円 344"/>
        <xdr:cNvSpPr/>
      </xdr:nvSpPr>
      <xdr:spPr>
        <a:xfrm>
          <a:off x="13462000" y="10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32123</xdr:rowOff>
    </xdr:from>
    <xdr:ext cx="762000" cy="259045"/>
    <xdr:sp macro="" textlink="">
      <xdr:nvSpPr>
        <xdr:cNvPr id="346" name="テキスト ボックス 345"/>
        <xdr:cNvSpPr txBox="1"/>
      </xdr:nvSpPr>
      <xdr:spPr>
        <a:xfrm>
          <a:off x="13131800" y="1083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の大型建設事業実施に係る起債の元金償還が始まったため、平成２３年度以降に数値が上昇しているが、地方債現在高のうち、８割程度が基準財政需要額に算入される公債費のため、地方債現在高の割には良好な数値になっている。</a:t>
          </a:r>
          <a:endParaRPr lang="ja-JP" altLang="ja-JP" sz="1300">
            <a:effectLst/>
          </a:endParaRPr>
        </a:p>
        <a:p>
          <a:r>
            <a:rPr kumimoji="1" lang="ja-JP" altLang="ja-JP" sz="1300">
              <a:solidFill>
                <a:schemeClr val="dk1"/>
              </a:solidFill>
              <a:effectLst/>
              <a:latin typeface="+mn-lt"/>
              <a:ea typeface="+mn-ea"/>
              <a:cs typeface="+mn-cs"/>
            </a:rPr>
            <a:t>　しかしながら、普通交付税の交付額によって、数値が大きく変動することから、今後も地方債発行は有利債を優先させるとともに、減債基金への積立てにより財政硬直化の防止に努める。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155702</xdr:rowOff>
    </xdr:from>
    <xdr:to>
      <xdr:col>24</xdr:col>
      <xdr:colOff>558800</xdr:colOff>
      <xdr:row>43</xdr:row>
      <xdr:rowOff>13208</xdr:rowOff>
    </xdr:to>
    <xdr:cxnSp macro="">
      <xdr:nvCxnSpPr>
        <xdr:cNvPr id="377" name="直線コネクタ 376"/>
        <xdr:cNvCxnSpPr/>
      </xdr:nvCxnSpPr>
      <xdr:spPr>
        <a:xfrm>
          <a:off x="16179800" y="73566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42</xdr:row>
      <xdr:rowOff>155702</xdr:rowOff>
    </xdr:to>
    <xdr:cxnSp macro="">
      <xdr:nvCxnSpPr>
        <xdr:cNvPr id="380" name="直線コネクタ 379"/>
        <xdr:cNvCxnSpPr/>
      </xdr:nvCxnSpPr>
      <xdr:spPr>
        <a:xfrm>
          <a:off x="15290800" y="734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42</xdr:row>
      <xdr:rowOff>141224</xdr:rowOff>
    </xdr:to>
    <xdr:cxnSp macro="">
      <xdr:nvCxnSpPr>
        <xdr:cNvPr id="383" name="直線コネクタ 382"/>
        <xdr:cNvCxnSpPr/>
      </xdr:nvCxnSpPr>
      <xdr:spPr>
        <a:xfrm>
          <a:off x="14401800" y="730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88138</xdr:rowOff>
    </xdr:from>
    <xdr:to>
      <xdr:col>21</xdr:col>
      <xdr:colOff>0</xdr:colOff>
      <xdr:row>42</xdr:row>
      <xdr:rowOff>107442</xdr:rowOff>
    </xdr:to>
    <xdr:cxnSp macro="">
      <xdr:nvCxnSpPr>
        <xdr:cNvPr id="386" name="直線コネクタ 385"/>
        <xdr:cNvCxnSpPr/>
      </xdr:nvCxnSpPr>
      <xdr:spPr>
        <a:xfrm>
          <a:off x="13512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133858</xdr:rowOff>
    </xdr:from>
    <xdr:to>
      <xdr:col>24</xdr:col>
      <xdr:colOff>609600</xdr:colOff>
      <xdr:row>43</xdr:row>
      <xdr:rowOff>64008</xdr:rowOff>
    </xdr:to>
    <xdr:sp macro="" textlink="">
      <xdr:nvSpPr>
        <xdr:cNvPr id="396" name="円/楕円 395"/>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105935</xdr:rowOff>
    </xdr:from>
    <xdr:ext cx="762000" cy="259045"/>
    <xdr:sp macro="" textlink="">
      <xdr:nvSpPr>
        <xdr:cNvPr id="397"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8" name="円/楕円 397"/>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9" name="テキスト ボックス 398"/>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90424</xdr:rowOff>
    </xdr:from>
    <xdr:to>
      <xdr:col>22</xdr:col>
      <xdr:colOff>254000</xdr:colOff>
      <xdr:row>43</xdr:row>
      <xdr:rowOff>20574</xdr:rowOff>
    </xdr:to>
    <xdr:sp macro="" textlink="">
      <xdr:nvSpPr>
        <xdr:cNvPr id="400" name="円/楕円 399"/>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5351</xdr:rowOff>
    </xdr:from>
    <xdr:ext cx="762000" cy="259045"/>
    <xdr:sp macro="" textlink="">
      <xdr:nvSpPr>
        <xdr:cNvPr id="401" name="テキスト ボックス 400"/>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402" name="円/楕円 401"/>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403" name="テキスト ボックス 402"/>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4" name="円/楕円 403"/>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149115</xdr:rowOff>
    </xdr:from>
    <xdr:ext cx="762000" cy="259045"/>
    <xdr:sp macro="" textlink="">
      <xdr:nvSpPr>
        <xdr:cNvPr id="405" name="テキスト ボックス 404"/>
        <xdr:cNvSpPr txBox="1"/>
      </xdr:nvSpPr>
      <xdr:spPr>
        <a:xfrm>
          <a:off x="13131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今後も引続き有利な地方債発行を優先し、各種基金の積立て、定員管理の適正化等により、将来負担の健全化維持に努める。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定員管理の適正化により、人件費に充当される経常一般財源は類似団体平均値を下回る状況にある。</a:t>
          </a:r>
          <a:endParaRPr lang="ja-JP" altLang="ja-JP" sz="1300">
            <a:effectLst/>
          </a:endParaRPr>
        </a:p>
        <a:p>
          <a:r>
            <a:rPr kumimoji="1" lang="ja-JP" altLang="ja-JP" sz="1300">
              <a:solidFill>
                <a:schemeClr val="dk1"/>
              </a:solidFill>
              <a:effectLst/>
              <a:latin typeface="+mn-lt"/>
              <a:ea typeface="+mn-ea"/>
              <a:cs typeface="+mn-cs"/>
            </a:rPr>
            <a:t>　しかし、近年の職員大量採用に伴う昇給等により数値悪化が予想されることから、引続き職員適正化配置等により適切な水準の維持向上に努める。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88138</xdr:rowOff>
    </xdr:from>
    <xdr:to>
      <xdr:col>7</xdr:col>
      <xdr:colOff>15875</xdr:colOff>
      <xdr:row>35</xdr:row>
      <xdr:rowOff>152146</xdr:rowOff>
    </xdr:to>
    <xdr:cxnSp macro="">
      <xdr:nvCxnSpPr>
        <xdr:cNvPr id="64" name="直線コネクタ 63"/>
        <xdr:cNvCxnSpPr/>
      </xdr:nvCxnSpPr>
      <xdr:spPr>
        <a:xfrm flipV="1">
          <a:off x="3987800" y="60888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35</xdr:row>
      <xdr:rowOff>152146</xdr:rowOff>
    </xdr:to>
    <xdr:cxnSp macro="">
      <xdr:nvCxnSpPr>
        <xdr:cNvPr id="67" name="直線コネクタ 66"/>
        <xdr:cNvCxnSpPr/>
      </xdr:nvCxnSpPr>
      <xdr:spPr>
        <a:xfrm>
          <a:off x="3098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35</xdr:row>
      <xdr:rowOff>161290</xdr:rowOff>
    </xdr:to>
    <xdr:cxnSp macro="">
      <xdr:nvCxnSpPr>
        <xdr:cNvPr id="70" name="直線コネクタ 69"/>
        <xdr:cNvCxnSpPr/>
      </xdr:nvCxnSpPr>
      <xdr:spPr>
        <a:xfrm flipV="1">
          <a:off x="2209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53848</xdr:rowOff>
    </xdr:to>
    <xdr:cxnSp macro="">
      <xdr:nvCxnSpPr>
        <xdr:cNvPr id="73" name="直線コネクタ 72"/>
        <xdr:cNvCxnSpPr/>
      </xdr:nvCxnSpPr>
      <xdr:spPr>
        <a:xfrm flipV="1">
          <a:off x="1320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37338</xdr:rowOff>
    </xdr:from>
    <xdr:to>
      <xdr:col>7</xdr:col>
      <xdr:colOff>66675</xdr:colOff>
      <xdr:row>35</xdr:row>
      <xdr:rowOff>138938</xdr:rowOff>
    </xdr:to>
    <xdr:sp macro="" textlink="">
      <xdr:nvSpPr>
        <xdr:cNvPr id="83" name="円/楕円 82"/>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53865</xdr:rowOff>
    </xdr:from>
    <xdr:ext cx="762000" cy="259045"/>
    <xdr:sp macro="" textlink="">
      <xdr:nvSpPr>
        <xdr:cNvPr id="84" name="人件費該当値テキスト"/>
        <xdr:cNvSpPr txBox="1"/>
      </xdr:nvSpPr>
      <xdr:spPr>
        <a:xfrm>
          <a:off x="4914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5" name="円/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83058</xdr:rowOff>
    </xdr:from>
    <xdr:to>
      <xdr:col>4</xdr:col>
      <xdr:colOff>396875</xdr:colOff>
      <xdr:row>36</xdr:row>
      <xdr:rowOff>13208</xdr:rowOff>
    </xdr:to>
    <xdr:sp macro="" textlink="">
      <xdr:nvSpPr>
        <xdr:cNvPr id="87" name="円/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類似団体と同程度の数値であるが、今後も必要最小限の管理経費等を見極め経費節減に努める。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1270</xdr:rowOff>
    </xdr:to>
    <xdr:cxnSp macro="">
      <xdr:nvCxnSpPr>
        <xdr:cNvPr id="125" name="直線コネクタ 124"/>
        <xdr:cNvCxnSpPr/>
      </xdr:nvCxnSpPr>
      <xdr:spPr>
        <a:xfrm flipV="1">
          <a:off x="15671800" y="285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17</xdr:row>
      <xdr:rowOff>1270</xdr:rowOff>
    </xdr:to>
    <xdr:cxnSp macro="">
      <xdr:nvCxnSpPr>
        <xdr:cNvPr id="128" name="直線コネクタ 127"/>
        <xdr:cNvCxnSpPr/>
      </xdr:nvCxnSpPr>
      <xdr:spPr>
        <a:xfrm>
          <a:off x="14782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50800</xdr:rowOff>
    </xdr:to>
    <xdr:cxnSp macro="">
      <xdr:nvCxnSpPr>
        <xdr:cNvPr id="131" name="直線コネクタ 130"/>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111760</xdr:rowOff>
    </xdr:to>
    <xdr:cxnSp macro="">
      <xdr:nvCxnSpPr>
        <xdr:cNvPr id="134" name="直線コネクタ 133"/>
        <xdr:cNvCxnSpPr/>
      </xdr:nvCxnSpPr>
      <xdr:spPr>
        <a:xfrm flipV="1">
          <a:off x="13004800" y="277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全般的に福祉施策支援対象者が少ないことから類似団体平均値を下回る要因だと思われる。</a:t>
          </a:r>
          <a:endParaRPr lang="ja-JP" altLang="ja-JP" sz="1300">
            <a:effectLst/>
          </a:endParaRPr>
        </a:p>
        <a:p>
          <a:r>
            <a:rPr kumimoji="1" lang="ja-JP" altLang="ja-JP" sz="1300">
              <a:solidFill>
                <a:schemeClr val="dk1"/>
              </a:solidFill>
              <a:effectLst/>
              <a:latin typeface="+mn-lt"/>
              <a:ea typeface="+mn-ea"/>
              <a:cs typeface="+mn-cs"/>
            </a:rPr>
            <a:t>　しかし、町内に障害者施設があることから、居住地特例制度の見直しがあった場合には、数値悪化が懸念される。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86178</xdr:rowOff>
    </xdr:to>
    <xdr:cxnSp macro="">
      <xdr:nvCxnSpPr>
        <xdr:cNvPr id="187" name="直線コネクタ 186"/>
        <xdr:cNvCxnSpPr/>
      </xdr:nvCxnSpPr>
      <xdr:spPr>
        <a:xfrm flipV="1">
          <a:off x="3987800" y="9156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102507</xdr:rowOff>
    </xdr:to>
    <xdr:cxnSp macro="">
      <xdr:nvCxnSpPr>
        <xdr:cNvPr id="190" name="直線コネクタ 189"/>
        <xdr:cNvCxnSpPr/>
      </xdr:nvCxnSpPr>
      <xdr:spPr>
        <a:xfrm flipV="1">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102507</xdr:rowOff>
    </xdr:to>
    <xdr:cxnSp macro="">
      <xdr:nvCxnSpPr>
        <xdr:cNvPr id="193" name="直線コネクタ 192"/>
        <xdr:cNvCxnSpPr/>
      </xdr:nvCxnSpPr>
      <xdr:spPr>
        <a:xfrm>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86178</xdr:rowOff>
    </xdr:to>
    <xdr:cxnSp macro="">
      <xdr:nvCxnSpPr>
        <xdr:cNvPr id="196" name="直線コネクタ 195"/>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6" name="円/楕円 20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8" name="円/楕円 207"/>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9" name="テキスト ボックス 208"/>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0" name="円/楕円 209"/>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1" name="テキスト ボックス 210"/>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2" name="円/楕円 211"/>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3" name="テキスト ボックス 212"/>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積雪地域特有の除雪経費については、各年の降雪量に左右されることから、降雪状況により大幅な削減が想定される。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74422</xdr:rowOff>
    </xdr:to>
    <xdr:cxnSp macro="">
      <xdr:nvCxnSpPr>
        <xdr:cNvPr id="245" name="直線コネクタ 244"/>
        <xdr:cNvCxnSpPr/>
      </xdr:nvCxnSpPr>
      <xdr:spPr>
        <a:xfrm flipV="1">
          <a:off x="15671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42418</xdr:rowOff>
    </xdr:from>
    <xdr:to>
      <xdr:col>22</xdr:col>
      <xdr:colOff>565150</xdr:colOff>
      <xdr:row>55</xdr:row>
      <xdr:rowOff>74422</xdr:rowOff>
    </xdr:to>
    <xdr:cxnSp macro="">
      <xdr:nvCxnSpPr>
        <xdr:cNvPr id="248" name="直線コネクタ 247"/>
        <xdr:cNvCxnSpPr/>
      </xdr:nvCxnSpPr>
      <xdr:spPr>
        <a:xfrm>
          <a:off x="14782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33274</xdr:rowOff>
    </xdr:from>
    <xdr:to>
      <xdr:col>21</xdr:col>
      <xdr:colOff>361950</xdr:colOff>
      <xdr:row>55</xdr:row>
      <xdr:rowOff>42418</xdr:rowOff>
    </xdr:to>
    <xdr:cxnSp macro="">
      <xdr:nvCxnSpPr>
        <xdr:cNvPr id="251" name="直線コネクタ 250"/>
        <xdr:cNvCxnSpPr/>
      </xdr:nvCxnSpPr>
      <xdr:spPr>
        <a:xfrm>
          <a:off x="13893800" y="9463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78994</xdr:rowOff>
    </xdr:to>
    <xdr:cxnSp macro="">
      <xdr:nvCxnSpPr>
        <xdr:cNvPr id="254" name="直線コネクタ 253"/>
        <xdr:cNvCxnSpPr/>
      </xdr:nvCxnSpPr>
      <xdr:spPr>
        <a:xfrm flipV="1">
          <a:off x="13004800" y="9463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14478</xdr:rowOff>
    </xdr:from>
    <xdr:to>
      <xdr:col>24</xdr:col>
      <xdr:colOff>82550</xdr:colOff>
      <xdr:row>55</xdr:row>
      <xdr:rowOff>116078</xdr:rowOff>
    </xdr:to>
    <xdr:sp macro="" textlink="">
      <xdr:nvSpPr>
        <xdr:cNvPr id="264" name="円/楕円 263"/>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31005</xdr:rowOff>
    </xdr:from>
    <xdr:ext cx="762000" cy="259045"/>
    <xdr:sp macro="" textlink="">
      <xdr:nvSpPr>
        <xdr:cNvPr id="265"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23622</xdr:rowOff>
    </xdr:from>
    <xdr:to>
      <xdr:col>22</xdr:col>
      <xdr:colOff>615950</xdr:colOff>
      <xdr:row>55</xdr:row>
      <xdr:rowOff>125222</xdr:rowOff>
    </xdr:to>
    <xdr:sp macro="" textlink="">
      <xdr:nvSpPr>
        <xdr:cNvPr id="266" name="円/楕円 265"/>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135399</xdr:rowOff>
    </xdr:from>
    <xdr:ext cx="736600" cy="259045"/>
    <xdr:sp macro="" textlink="">
      <xdr:nvSpPr>
        <xdr:cNvPr id="267" name="テキスト ボックス 266"/>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68" name="円/楕円 267"/>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69" name="テキスト ボックス 268"/>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153924</xdr:rowOff>
    </xdr:from>
    <xdr:to>
      <xdr:col>20</xdr:col>
      <xdr:colOff>209550</xdr:colOff>
      <xdr:row>55</xdr:row>
      <xdr:rowOff>84074</xdr:rowOff>
    </xdr:to>
    <xdr:sp macro="" textlink="">
      <xdr:nvSpPr>
        <xdr:cNvPr id="270" name="円/楕円 269"/>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94251</xdr:rowOff>
    </xdr:from>
    <xdr:ext cx="762000" cy="259045"/>
    <xdr:sp macro="" textlink="">
      <xdr:nvSpPr>
        <xdr:cNvPr id="271" name="テキスト ボックス 270"/>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平成２３年１０月以降、町立病院の診療所化により補助費等の経常経費が削減され改善されている。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今後も類似団体を下回る数値になるよう引き続き歳出の見直しに努める。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106426</xdr:rowOff>
    </xdr:to>
    <xdr:cxnSp macro="">
      <xdr:nvCxnSpPr>
        <xdr:cNvPr id="303" name="直線コネクタ 302"/>
        <xdr:cNvCxnSpPr/>
      </xdr:nvCxnSpPr>
      <xdr:spPr>
        <a:xfrm flipV="1">
          <a:off x="15671800" y="6066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106426</xdr:rowOff>
    </xdr:to>
    <xdr:cxnSp macro="">
      <xdr:nvCxnSpPr>
        <xdr:cNvPr id="306" name="直線コネクタ 305"/>
        <xdr:cNvCxnSpPr/>
      </xdr:nvCxnSpPr>
      <xdr:spPr>
        <a:xfrm>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88138</xdr:rowOff>
    </xdr:to>
    <xdr:cxnSp macro="">
      <xdr:nvCxnSpPr>
        <xdr:cNvPr id="309" name="直線コネクタ 308"/>
        <xdr:cNvCxnSpPr/>
      </xdr:nvCxnSpPr>
      <xdr:spPr>
        <a:xfrm flipV="1">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36</xdr:row>
      <xdr:rowOff>90424</xdr:rowOff>
    </xdr:to>
    <xdr:cxnSp macro="">
      <xdr:nvCxnSpPr>
        <xdr:cNvPr id="312" name="直線コネクタ 311"/>
        <xdr:cNvCxnSpPr/>
      </xdr:nvCxnSpPr>
      <xdr:spPr>
        <a:xfrm flipV="1">
          <a:off x="13004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2" name="円/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4" name="円/楕円 323"/>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5" name="テキスト ボックス 324"/>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6" name="円/楕円 325"/>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7" name="テキスト ボックス 326"/>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8" name="円/楕円 327"/>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9" name="テキスト ボックス 328"/>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0" name="円/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３年度以降、大型の建設事業実施に係る地方債の元金償還が始まった。また、平成２２年度に借入れた地方債の償還が平成２７年度に完了したことから、平成２７年度が公債費のピークと見込んでいる。</a:t>
          </a:r>
          <a:endParaRPr lang="ja-JP" altLang="ja-JP" sz="1200">
            <a:effectLst/>
          </a:endParaRPr>
        </a:p>
        <a:p>
          <a:r>
            <a:rPr kumimoji="1" lang="ja-JP" altLang="ja-JP" sz="1200">
              <a:solidFill>
                <a:schemeClr val="dk1"/>
              </a:solidFill>
              <a:effectLst/>
              <a:latin typeface="+mn-lt"/>
              <a:ea typeface="+mn-ea"/>
              <a:cs typeface="+mn-cs"/>
            </a:rPr>
            <a:t>　しかしこれは、意図的に償還年数を圧縮したものであり、交付税算入となる有利な地方債が多く占めることにより、経常一般財源が確保できるため、それほど懸念すべき状況ではないと思われる。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43180</xdr:rowOff>
    </xdr:from>
    <xdr:to>
      <xdr:col>7</xdr:col>
      <xdr:colOff>15875</xdr:colOff>
      <xdr:row>80</xdr:row>
      <xdr:rowOff>100330</xdr:rowOff>
    </xdr:to>
    <xdr:cxnSp macro="">
      <xdr:nvCxnSpPr>
        <xdr:cNvPr id="363" name="直線コネクタ 362"/>
        <xdr:cNvCxnSpPr/>
      </xdr:nvCxnSpPr>
      <xdr:spPr>
        <a:xfrm>
          <a:off x="3987800" y="13759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80</xdr:row>
      <xdr:rowOff>43180</xdr:rowOff>
    </xdr:to>
    <xdr:cxnSp macro="">
      <xdr:nvCxnSpPr>
        <xdr:cNvPr id="366" name="直線コネクタ 365"/>
        <xdr:cNvCxnSpPr/>
      </xdr:nvCxnSpPr>
      <xdr:spPr>
        <a:xfrm>
          <a:off x="3098800" y="136372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92711</xdr:rowOff>
    </xdr:to>
    <xdr:cxnSp macro="">
      <xdr:nvCxnSpPr>
        <xdr:cNvPr id="369" name="直線コネクタ 368"/>
        <xdr:cNvCxnSpPr/>
      </xdr:nvCxnSpPr>
      <xdr:spPr>
        <a:xfrm>
          <a:off x="2209800" y="13530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78</xdr:row>
      <xdr:rowOff>157480</xdr:rowOff>
    </xdr:to>
    <xdr:cxnSp macro="">
      <xdr:nvCxnSpPr>
        <xdr:cNvPr id="372" name="直線コネクタ 371"/>
        <xdr:cNvCxnSpPr/>
      </xdr:nvCxnSpPr>
      <xdr:spPr>
        <a:xfrm>
          <a:off x="1320800" y="13484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49530</xdr:rowOff>
    </xdr:from>
    <xdr:to>
      <xdr:col>7</xdr:col>
      <xdr:colOff>66675</xdr:colOff>
      <xdr:row>80</xdr:row>
      <xdr:rowOff>151130</xdr:rowOff>
    </xdr:to>
    <xdr:sp macro="" textlink="">
      <xdr:nvSpPr>
        <xdr:cNvPr id="382" name="円/楕円 381"/>
        <xdr:cNvSpPr/>
      </xdr:nvSpPr>
      <xdr:spPr>
        <a:xfrm>
          <a:off x="4775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129557</xdr:rowOff>
    </xdr:from>
    <xdr:ext cx="762000" cy="259045"/>
    <xdr:sp macro="" textlink="">
      <xdr:nvSpPr>
        <xdr:cNvPr id="383" name="公債費該当値テキスト"/>
        <xdr:cNvSpPr txBox="1"/>
      </xdr:nvSpPr>
      <xdr:spPr>
        <a:xfrm>
          <a:off x="4914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84" name="円/楕円 383"/>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85" name="テキスト ボックス 384"/>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6" name="円/楕円 385"/>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7" name="テキスト ボックス 38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88" name="円/楕円 387"/>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9" name="テキスト ボックス 388"/>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0" name="円/楕円 389"/>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1" name="テキスト ボックス 390"/>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公債費が類似団体平均値を大きく上回るが、人件費、扶助費、補助費等及びその他については、類似団体平均値を下回る数値にある。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しかし、今後において普通交付税の交付額によって数値が大きく変動することから、引続き徹底した経常経費の見直しを図る。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75</xdr:row>
      <xdr:rowOff>39370</xdr:rowOff>
    </xdr:to>
    <xdr:cxnSp macro="">
      <xdr:nvCxnSpPr>
        <xdr:cNvPr id="424" name="直線コネクタ 423"/>
        <xdr:cNvCxnSpPr/>
      </xdr:nvCxnSpPr>
      <xdr:spPr>
        <a:xfrm flipV="1">
          <a:off x="15671800" y="12768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75</xdr:row>
      <xdr:rowOff>39370</xdr:rowOff>
    </xdr:to>
    <xdr:cxnSp macro="">
      <xdr:nvCxnSpPr>
        <xdr:cNvPr id="427" name="直線コネクタ 426"/>
        <xdr:cNvCxnSpPr/>
      </xdr:nvCxnSpPr>
      <xdr:spPr>
        <a:xfrm>
          <a:off x="14782800" y="127800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74</xdr:row>
      <xdr:rowOff>96520</xdr:rowOff>
    </xdr:to>
    <xdr:cxnSp macro="">
      <xdr:nvCxnSpPr>
        <xdr:cNvPr id="430" name="直線コネクタ 429"/>
        <xdr:cNvCxnSpPr/>
      </xdr:nvCxnSpPr>
      <xdr:spPr>
        <a:xfrm flipV="1">
          <a:off x="13893800" y="12780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76</xdr:row>
      <xdr:rowOff>27939</xdr:rowOff>
    </xdr:to>
    <xdr:cxnSp macro="">
      <xdr:nvCxnSpPr>
        <xdr:cNvPr id="433" name="直線コネクタ 432"/>
        <xdr:cNvCxnSpPr/>
      </xdr:nvCxnSpPr>
      <xdr:spPr>
        <a:xfrm flipV="1">
          <a:off x="13004800" y="12783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3" name="円/楕円 442"/>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47007</xdr:rowOff>
    </xdr:from>
    <xdr:ext cx="762000" cy="259045"/>
    <xdr:sp macro="" textlink="">
      <xdr:nvSpPr>
        <xdr:cNvPr id="444" name="公債費以外該当値テキスト"/>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45" name="円/楕円 444"/>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46" name="テキスト ボックス 445"/>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47" name="円/楕円 446"/>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48" name="テキスト ボックス 447"/>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45720</xdr:rowOff>
    </xdr:from>
    <xdr:to>
      <xdr:col>20</xdr:col>
      <xdr:colOff>209550</xdr:colOff>
      <xdr:row>74</xdr:row>
      <xdr:rowOff>147320</xdr:rowOff>
    </xdr:to>
    <xdr:sp macro="" textlink="">
      <xdr:nvSpPr>
        <xdr:cNvPr id="449" name="円/楕円 448"/>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50" name="テキスト ボックス 449"/>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51" name="円/楕円 450"/>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52" name="テキスト ボックス 451"/>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30847</xdr:rowOff>
    </xdr:from>
    <xdr:to>
      <xdr:col>4</xdr:col>
      <xdr:colOff>1117600</xdr:colOff>
      <xdr:row>16</xdr:row>
      <xdr:rowOff>56686</xdr:rowOff>
    </xdr:to>
    <xdr:cxnSp macro="">
      <xdr:nvCxnSpPr>
        <xdr:cNvPr id="49" name="直線コネクタ 48"/>
        <xdr:cNvCxnSpPr/>
      </xdr:nvCxnSpPr>
      <xdr:spPr bwMode="auto">
        <a:xfrm flipV="1">
          <a:off x="5003800" y="2821672"/>
          <a:ext cx="647700" cy="2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56686</xdr:rowOff>
    </xdr:from>
    <xdr:to>
      <xdr:col>4</xdr:col>
      <xdr:colOff>469900</xdr:colOff>
      <xdr:row>16</xdr:row>
      <xdr:rowOff>68762</xdr:rowOff>
    </xdr:to>
    <xdr:cxnSp macro="">
      <xdr:nvCxnSpPr>
        <xdr:cNvPr id="52" name="直線コネクタ 51"/>
        <xdr:cNvCxnSpPr/>
      </xdr:nvCxnSpPr>
      <xdr:spPr bwMode="auto">
        <a:xfrm flipV="1">
          <a:off x="4305300" y="2847511"/>
          <a:ext cx="6985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68762</xdr:rowOff>
    </xdr:from>
    <xdr:to>
      <xdr:col>3</xdr:col>
      <xdr:colOff>904875</xdr:colOff>
      <xdr:row>16</xdr:row>
      <xdr:rowOff>74268</xdr:rowOff>
    </xdr:to>
    <xdr:cxnSp macro="">
      <xdr:nvCxnSpPr>
        <xdr:cNvPr id="55" name="直線コネクタ 54"/>
        <xdr:cNvCxnSpPr/>
      </xdr:nvCxnSpPr>
      <xdr:spPr bwMode="auto">
        <a:xfrm flipV="1">
          <a:off x="3606800" y="2859587"/>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74268</xdr:rowOff>
    </xdr:from>
    <xdr:to>
      <xdr:col>3</xdr:col>
      <xdr:colOff>206375</xdr:colOff>
      <xdr:row>16</xdr:row>
      <xdr:rowOff>157575</xdr:rowOff>
    </xdr:to>
    <xdr:cxnSp macro="">
      <xdr:nvCxnSpPr>
        <xdr:cNvPr id="58" name="直線コネクタ 57"/>
        <xdr:cNvCxnSpPr/>
      </xdr:nvCxnSpPr>
      <xdr:spPr bwMode="auto">
        <a:xfrm flipV="1">
          <a:off x="2908300" y="2865093"/>
          <a:ext cx="698500" cy="8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151497</xdr:rowOff>
    </xdr:from>
    <xdr:to>
      <xdr:col>5</xdr:col>
      <xdr:colOff>34925</xdr:colOff>
      <xdr:row>16</xdr:row>
      <xdr:rowOff>81647</xdr:rowOff>
    </xdr:to>
    <xdr:sp macro="" textlink="">
      <xdr:nvSpPr>
        <xdr:cNvPr id="68" name="円/楕円 67"/>
        <xdr:cNvSpPr/>
      </xdr:nvSpPr>
      <xdr:spPr bwMode="auto">
        <a:xfrm>
          <a:off x="5600700" y="277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168024</xdr:rowOff>
    </xdr:from>
    <xdr:ext cx="762000" cy="259045"/>
    <xdr:sp macro="" textlink="">
      <xdr:nvSpPr>
        <xdr:cNvPr id="69" name="人口1人当たり決算額の推移該当値テキスト130"/>
        <xdr:cNvSpPr txBox="1"/>
      </xdr:nvSpPr>
      <xdr:spPr>
        <a:xfrm>
          <a:off x="57404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385,474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5886</xdr:rowOff>
    </xdr:from>
    <xdr:to>
      <xdr:col>4</xdr:col>
      <xdr:colOff>520700</xdr:colOff>
      <xdr:row>16</xdr:row>
      <xdr:rowOff>107486</xdr:rowOff>
    </xdr:to>
    <xdr:sp macro="" textlink="">
      <xdr:nvSpPr>
        <xdr:cNvPr id="70" name="円/楕円 69"/>
        <xdr:cNvSpPr/>
      </xdr:nvSpPr>
      <xdr:spPr bwMode="auto">
        <a:xfrm>
          <a:off x="4953000" y="27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117663</xdr:rowOff>
    </xdr:from>
    <xdr:ext cx="736600" cy="259045"/>
    <xdr:sp macro="" textlink="">
      <xdr:nvSpPr>
        <xdr:cNvPr id="71" name="テキスト ボックス 70"/>
        <xdr:cNvSpPr txBox="1"/>
      </xdr:nvSpPr>
      <xdr:spPr>
        <a:xfrm>
          <a:off x="4622800" y="256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371,910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17962</xdr:rowOff>
    </xdr:from>
    <xdr:to>
      <xdr:col>3</xdr:col>
      <xdr:colOff>955675</xdr:colOff>
      <xdr:row>16</xdr:row>
      <xdr:rowOff>119562</xdr:rowOff>
    </xdr:to>
    <xdr:sp macro="" textlink="">
      <xdr:nvSpPr>
        <xdr:cNvPr id="72" name="円/楕円 71"/>
        <xdr:cNvSpPr/>
      </xdr:nvSpPr>
      <xdr:spPr bwMode="auto">
        <a:xfrm>
          <a:off x="4254500" y="280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129739</xdr:rowOff>
    </xdr:from>
    <xdr:ext cx="762000" cy="259045"/>
    <xdr:sp macro="" textlink="">
      <xdr:nvSpPr>
        <xdr:cNvPr id="73" name="テキスト ボックス 72"/>
        <xdr:cNvSpPr txBox="1"/>
      </xdr:nvSpPr>
      <xdr:spPr>
        <a:xfrm>
          <a:off x="3924300" y="257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23468</xdr:rowOff>
    </xdr:from>
    <xdr:to>
      <xdr:col>3</xdr:col>
      <xdr:colOff>257175</xdr:colOff>
      <xdr:row>16</xdr:row>
      <xdr:rowOff>125068</xdr:rowOff>
    </xdr:to>
    <xdr:sp macro="" textlink="">
      <xdr:nvSpPr>
        <xdr:cNvPr id="74" name="円/楕円 73"/>
        <xdr:cNvSpPr/>
      </xdr:nvSpPr>
      <xdr:spPr bwMode="auto">
        <a:xfrm>
          <a:off x="3556000" y="281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135245</xdr:rowOff>
    </xdr:from>
    <xdr:ext cx="762000" cy="259045"/>
    <xdr:sp macro="" textlink="">
      <xdr:nvSpPr>
        <xdr:cNvPr id="75" name="テキスト ボックス 74"/>
        <xdr:cNvSpPr txBox="1"/>
      </xdr:nvSpPr>
      <xdr:spPr>
        <a:xfrm>
          <a:off x="3225800" y="25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106775</xdr:rowOff>
    </xdr:from>
    <xdr:to>
      <xdr:col>2</xdr:col>
      <xdr:colOff>692150</xdr:colOff>
      <xdr:row>17</xdr:row>
      <xdr:rowOff>36925</xdr:rowOff>
    </xdr:to>
    <xdr:sp macro="" textlink="">
      <xdr:nvSpPr>
        <xdr:cNvPr id="76" name="円/楕円 75"/>
        <xdr:cNvSpPr/>
      </xdr:nvSpPr>
      <xdr:spPr bwMode="auto">
        <a:xfrm>
          <a:off x="2857500" y="2897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47102</xdr:rowOff>
    </xdr:from>
    <xdr:ext cx="762000" cy="259045"/>
    <xdr:sp macro="" textlink="">
      <xdr:nvSpPr>
        <xdr:cNvPr id="77" name="テキスト ボックス 76"/>
        <xdr:cNvSpPr txBox="1"/>
      </xdr:nvSpPr>
      <xdr:spPr>
        <a:xfrm>
          <a:off x="2527300" y="26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196990</xdr:rowOff>
    </xdr:from>
    <xdr:to>
      <xdr:col>4</xdr:col>
      <xdr:colOff>1117600</xdr:colOff>
      <xdr:row>34</xdr:row>
      <xdr:rowOff>15847</xdr:rowOff>
    </xdr:to>
    <xdr:cxnSp macro="">
      <xdr:nvCxnSpPr>
        <xdr:cNvPr id="110" name="直線コネクタ 109"/>
        <xdr:cNvCxnSpPr/>
      </xdr:nvCxnSpPr>
      <xdr:spPr bwMode="auto">
        <a:xfrm flipV="1">
          <a:off x="5003800" y="6121540"/>
          <a:ext cx="647700" cy="16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10223</xdr:rowOff>
    </xdr:from>
    <xdr:to>
      <xdr:col>4</xdr:col>
      <xdr:colOff>469900</xdr:colOff>
      <xdr:row>34</xdr:row>
      <xdr:rowOff>15847</xdr:rowOff>
    </xdr:to>
    <xdr:cxnSp macro="">
      <xdr:nvCxnSpPr>
        <xdr:cNvPr id="113" name="直線コネクタ 112"/>
        <xdr:cNvCxnSpPr/>
      </xdr:nvCxnSpPr>
      <xdr:spPr bwMode="auto">
        <a:xfrm>
          <a:off x="4305300" y="6277673"/>
          <a:ext cx="698500" cy="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342524</xdr:rowOff>
    </xdr:from>
    <xdr:to>
      <xdr:col>3</xdr:col>
      <xdr:colOff>904875</xdr:colOff>
      <xdr:row>34</xdr:row>
      <xdr:rowOff>10223</xdr:rowOff>
    </xdr:to>
    <xdr:cxnSp macro="">
      <xdr:nvCxnSpPr>
        <xdr:cNvPr id="116" name="直線コネクタ 115"/>
        <xdr:cNvCxnSpPr/>
      </xdr:nvCxnSpPr>
      <xdr:spPr bwMode="auto">
        <a:xfrm>
          <a:off x="3606800" y="6267074"/>
          <a:ext cx="698500" cy="1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342524</xdr:rowOff>
    </xdr:from>
    <xdr:to>
      <xdr:col>3</xdr:col>
      <xdr:colOff>206375</xdr:colOff>
      <xdr:row>34</xdr:row>
      <xdr:rowOff>121422</xdr:rowOff>
    </xdr:to>
    <xdr:cxnSp macro="">
      <xdr:nvCxnSpPr>
        <xdr:cNvPr id="119" name="直線コネクタ 118"/>
        <xdr:cNvCxnSpPr/>
      </xdr:nvCxnSpPr>
      <xdr:spPr bwMode="auto">
        <a:xfrm flipV="1">
          <a:off x="2908300" y="6267074"/>
          <a:ext cx="698500" cy="1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146190</xdr:rowOff>
    </xdr:from>
    <xdr:to>
      <xdr:col>5</xdr:col>
      <xdr:colOff>34925</xdr:colOff>
      <xdr:row>33</xdr:row>
      <xdr:rowOff>247790</xdr:rowOff>
    </xdr:to>
    <xdr:sp macro="" textlink="">
      <xdr:nvSpPr>
        <xdr:cNvPr id="129" name="円/楕円 128"/>
        <xdr:cNvSpPr/>
      </xdr:nvSpPr>
      <xdr:spPr bwMode="auto">
        <a:xfrm>
          <a:off x="5600700" y="607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162717</xdr:rowOff>
    </xdr:from>
    <xdr:ext cx="762000" cy="259045"/>
    <xdr:sp macro="" textlink="">
      <xdr:nvSpPr>
        <xdr:cNvPr id="130" name="人口1人当たり決算額の推移該当値テキスト445"/>
        <xdr:cNvSpPr txBox="1"/>
      </xdr:nvSpPr>
      <xdr:spPr>
        <a:xfrm>
          <a:off x="5740400" y="591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138,315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307947</xdr:rowOff>
    </xdr:from>
    <xdr:to>
      <xdr:col>4</xdr:col>
      <xdr:colOff>520700</xdr:colOff>
      <xdr:row>34</xdr:row>
      <xdr:rowOff>66647</xdr:rowOff>
    </xdr:to>
    <xdr:sp macro="" textlink="">
      <xdr:nvSpPr>
        <xdr:cNvPr id="131" name="円/楕円 130"/>
        <xdr:cNvSpPr/>
      </xdr:nvSpPr>
      <xdr:spPr bwMode="auto">
        <a:xfrm>
          <a:off x="4953000" y="62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76824</xdr:rowOff>
    </xdr:from>
    <xdr:ext cx="736600" cy="259045"/>
    <xdr:sp macro="" textlink="">
      <xdr:nvSpPr>
        <xdr:cNvPr id="132" name="テキスト ボックス 131"/>
        <xdr:cNvSpPr txBox="1"/>
      </xdr:nvSpPr>
      <xdr:spPr>
        <a:xfrm>
          <a:off x="4622800" y="600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302323</xdr:rowOff>
    </xdr:from>
    <xdr:to>
      <xdr:col>3</xdr:col>
      <xdr:colOff>955675</xdr:colOff>
      <xdr:row>34</xdr:row>
      <xdr:rowOff>61023</xdr:rowOff>
    </xdr:to>
    <xdr:sp macro="" textlink="">
      <xdr:nvSpPr>
        <xdr:cNvPr id="133" name="円/楕円 132"/>
        <xdr:cNvSpPr/>
      </xdr:nvSpPr>
      <xdr:spPr bwMode="auto">
        <a:xfrm>
          <a:off x="4254500" y="622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71200</xdr:rowOff>
    </xdr:from>
    <xdr:ext cx="762000" cy="259045"/>
    <xdr:sp macro="" textlink="">
      <xdr:nvSpPr>
        <xdr:cNvPr id="134" name="テキスト ボックス 133"/>
        <xdr:cNvSpPr txBox="1"/>
      </xdr:nvSpPr>
      <xdr:spPr>
        <a:xfrm>
          <a:off x="3924300" y="599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291724</xdr:rowOff>
    </xdr:from>
    <xdr:to>
      <xdr:col>3</xdr:col>
      <xdr:colOff>257175</xdr:colOff>
      <xdr:row>34</xdr:row>
      <xdr:rowOff>50424</xdr:rowOff>
    </xdr:to>
    <xdr:sp macro="" textlink="">
      <xdr:nvSpPr>
        <xdr:cNvPr id="135" name="円/楕円 134"/>
        <xdr:cNvSpPr/>
      </xdr:nvSpPr>
      <xdr:spPr bwMode="auto">
        <a:xfrm>
          <a:off x="3556000" y="621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60601</xdr:rowOff>
    </xdr:from>
    <xdr:ext cx="762000" cy="259045"/>
    <xdr:sp macro="" textlink="">
      <xdr:nvSpPr>
        <xdr:cNvPr id="136" name="テキスト ボックス 135"/>
        <xdr:cNvSpPr txBox="1"/>
      </xdr:nvSpPr>
      <xdr:spPr>
        <a:xfrm>
          <a:off x="3225800" y="598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70622</xdr:rowOff>
    </xdr:from>
    <xdr:to>
      <xdr:col>2</xdr:col>
      <xdr:colOff>692150</xdr:colOff>
      <xdr:row>34</xdr:row>
      <xdr:rowOff>172222</xdr:rowOff>
    </xdr:to>
    <xdr:sp macro="" textlink="">
      <xdr:nvSpPr>
        <xdr:cNvPr id="137" name="円/楕円 136"/>
        <xdr:cNvSpPr/>
      </xdr:nvSpPr>
      <xdr:spPr bwMode="auto">
        <a:xfrm>
          <a:off x="2857500" y="633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182399</xdr:rowOff>
    </xdr:from>
    <xdr:ext cx="762000" cy="259045"/>
    <xdr:sp macro="" textlink="">
      <xdr:nvSpPr>
        <xdr:cNvPr id="138" name="テキスト ボックス 137"/>
        <xdr:cNvSpPr txBox="1"/>
      </xdr:nvSpPr>
      <xdr:spPr>
        <a:xfrm>
          <a:off x="2527300" y="6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121503</xdr:rowOff>
    </xdr:from>
    <xdr:to>
      <xdr:col>6</xdr:col>
      <xdr:colOff>511175</xdr:colOff>
      <xdr:row>35</xdr:row>
      <xdr:rowOff>155108</xdr:rowOff>
    </xdr:to>
    <xdr:cxnSp macro="">
      <xdr:nvCxnSpPr>
        <xdr:cNvPr id="63" name="直線コネクタ 62"/>
        <xdr:cNvCxnSpPr/>
      </xdr:nvCxnSpPr>
      <xdr:spPr>
        <a:xfrm flipV="1">
          <a:off x="3797300" y="6122253"/>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118339</xdr:rowOff>
    </xdr:from>
    <xdr:to>
      <xdr:col>5</xdr:col>
      <xdr:colOff>358775</xdr:colOff>
      <xdr:row>35</xdr:row>
      <xdr:rowOff>155108</xdr:rowOff>
    </xdr:to>
    <xdr:cxnSp macro="">
      <xdr:nvCxnSpPr>
        <xdr:cNvPr id="66" name="直線コネクタ 65"/>
        <xdr:cNvCxnSpPr/>
      </xdr:nvCxnSpPr>
      <xdr:spPr>
        <a:xfrm>
          <a:off x="2908300" y="5947639"/>
          <a:ext cx="889000" cy="2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118339</xdr:rowOff>
    </xdr:from>
    <xdr:to>
      <xdr:col>4</xdr:col>
      <xdr:colOff>155575</xdr:colOff>
      <xdr:row>35</xdr:row>
      <xdr:rowOff>150317</xdr:rowOff>
    </xdr:to>
    <xdr:cxnSp macro="">
      <xdr:nvCxnSpPr>
        <xdr:cNvPr id="69" name="直線コネクタ 68"/>
        <xdr:cNvCxnSpPr/>
      </xdr:nvCxnSpPr>
      <xdr:spPr>
        <a:xfrm flipV="1">
          <a:off x="2019300" y="5947639"/>
          <a:ext cx="889000" cy="2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150317</xdr:rowOff>
    </xdr:from>
    <xdr:to>
      <xdr:col>2</xdr:col>
      <xdr:colOff>638175</xdr:colOff>
      <xdr:row>36</xdr:row>
      <xdr:rowOff>100077</xdr:rowOff>
    </xdr:to>
    <xdr:cxnSp macro="">
      <xdr:nvCxnSpPr>
        <xdr:cNvPr id="72" name="直線コネクタ 71"/>
        <xdr:cNvCxnSpPr/>
      </xdr:nvCxnSpPr>
      <xdr:spPr>
        <a:xfrm flipV="1">
          <a:off x="1130300" y="6151067"/>
          <a:ext cx="889000" cy="1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70703</xdr:rowOff>
    </xdr:from>
    <xdr:to>
      <xdr:col>6</xdr:col>
      <xdr:colOff>561975</xdr:colOff>
      <xdr:row>36</xdr:row>
      <xdr:rowOff>853</xdr:rowOff>
    </xdr:to>
    <xdr:sp macro="" textlink="">
      <xdr:nvSpPr>
        <xdr:cNvPr id="82" name="円/楕円 81"/>
        <xdr:cNvSpPr/>
      </xdr:nvSpPr>
      <xdr:spPr>
        <a:xfrm>
          <a:off x="45847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93580</xdr:rowOff>
    </xdr:from>
    <xdr:ext cx="599010" cy="259045"/>
    <xdr:sp macro="" textlink="">
      <xdr:nvSpPr>
        <xdr:cNvPr id="83" name="人件費該当値テキスト"/>
        <xdr:cNvSpPr txBox="1"/>
      </xdr:nvSpPr>
      <xdr:spPr>
        <a:xfrm>
          <a:off x="4686300" y="59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303,072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104308</xdr:rowOff>
    </xdr:from>
    <xdr:to>
      <xdr:col>5</xdr:col>
      <xdr:colOff>409575</xdr:colOff>
      <xdr:row>36</xdr:row>
      <xdr:rowOff>34458</xdr:rowOff>
    </xdr:to>
    <xdr:sp macro="" textlink="">
      <xdr:nvSpPr>
        <xdr:cNvPr id="84" name="円/楕円 83"/>
        <xdr:cNvSpPr/>
      </xdr:nvSpPr>
      <xdr:spPr>
        <a:xfrm>
          <a:off x="3746500" y="61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50985</xdr:rowOff>
    </xdr:from>
    <xdr:ext cx="599010" cy="259045"/>
    <xdr:sp macro="" textlink="">
      <xdr:nvSpPr>
        <xdr:cNvPr id="85" name="テキスト ボックス 84"/>
        <xdr:cNvSpPr txBox="1"/>
      </xdr:nvSpPr>
      <xdr:spPr>
        <a:xfrm>
          <a:off x="3497794" y="58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292,782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67539</xdr:rowOff>
    </xdr:from>
    <xdr:to>
      <xdr:col>4</xdr:col>
      <xdr:colOff>206375</xdr:colOff>
      <xdr:row>34</xdr:row>
      <xdr:rowOff>169139</xdr:rowOff>
    </xdr:to>
    <xdr:sp macro="" textlink="">
      <xdr:nvSpPr>
        <xdr:cNvPr id="86" name="円/楕円 85"/>
        <xdr:cNvSpPr/>
      </xdr:nvSpPr>
      <xdr:spPr>
        <a:xfrm>
          <a:off x="2857500" y="5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14216</xdr:rowOff>
    </xdr:from>
    <xdr:ext cx="599010" cy="259045"/>
    <xdr:sp macro="" textlink="">
      <xdr:nvSpPr>
        <xdr:cNvPr id="87" name="テキスト ボックス 86"/>
        <xdr:cNvSpPr txBox="1"/>
      </xdr:nvSpPr>
      <xdr:spPr>
        <a:xfrm>
          <a:off x="2608794" y="56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99517</xdr:rowOff>
    </xdr:from>
    <xdr:to>
      <xdr:col>3</xdr:col>
      <xdr:colOff>3175</xdr:colOff>
      <xdr:row>36</xdr:row>
      <xdr:rowOff>29667</xdr:rowOff>
    </xdr:to>
    <xdr:sp macro="" textlink="">
      <xdr:nvSpPr>
        <xdr:cNvPr id="88" name="円/楕円 87"/>
        <xdr:cNvSpPr/>
      </xdr:nvSpPr>
      <xdr:spPr>
        <a:xfrm>
          <a:off x="1968500" y="6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46194</xdr:rowOff>
    </xdr:from>
    <xdr:ext cx="599010" cy="259045"/>
    <xdr:sp macro="" textlink="">
      <xdr:nvSpPr>
        <xdr:cNvPr id="89" name="テキスト ボックス 88"/>
        <xdr:cNvSpPr txBox="1"/>
      </xdr:nvSpPr>
      <xdr:spPr>
        <a:xfrm>
          <a:off x="1719794" y="58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49277</xdr:rowOff>
    </xdr:from>
    <xdr:to>
      <xdr:col>1</xdr:col>
      <xdr:colOff>485775</xdr:colOff>
      <xdr:row>36</xdr:row>
      <xdr:rowOff>150877</xdr:rowOff>
    </xdr:to>
    <xdr:sp macro="" textlink="">
      <xdr:nvSpPr>
        <xdr:cNvPr id="90" name="円/楕円 89"/>
        <xdr:cNvSpPr/>
      </xdr:nvSpPr>
      <xdr:spPr>
        <a:xfrm>
          <a:off x="1079500" y="62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167404</xdr:rowOff>
    </xdr:from>
    <xdr:ext cx="599010" cy="259045"/>
    <xdr:sp macro="" textlink="">
      <xdr:nvSpPr>
        <xdr:cNvPr id="91" name="テキスト ボックス 90"/>
        <xdr:cNvSpPr txBox="1"/>
      </xdr:nvSpPr>
      <xdr:spPr>
        <a:xfrm>
          <a:off x="830794" y="59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103063</xdr:rowOff>
    </xdr:from>
    <xdr:to>
      <xdr:col>6</xdr:col>
      <xdr:colOff>511175</xdr:colOff>
      <xdr:row>56</xdr:row>
      <xdr:rowOff>143519</xdr:rowOff>
    </xdr:to>
    <xdr:cxnSp macro="">
      <xdr:nvCxnSpPr>
        <xdr:cNvPr id="122" name="直線コネクタ 121"/>
        <xdr:cNvCxnSpPr/>
      </xdr:nvCxnSpPr>
      <xdr:spPr>
        <a:xfrm flipV="1">
          <a:off x="3797300" y="9704263"/>
          <a:ext cx="838200" cy="4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143519</xdr:rowOff>
    </xdr:from>
    <xdr:to>
      <xdr:col>5</xdr:col>
      <xdr:colOff>358775</xdr:colOff>
      <xdr:row>56</xdr:row>
      <xdr:rowOff>147053</xdr:rowOff>
    </xdr:to>
    <xdr:cxnSp macro="">
      <xdr:nvCxnSpPr>
        <xdr:cNvPr id="125" name="直線コネクタ 124"/>
        <xdr:cNvCxnSpPr/>
      </xdr:nvCxnSpPr>
      <xdr:spPr>
        <a:xfrm flipV="1">
          <a:off x="2908300" y="9744719"/>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147053</xdr:rowOff>
    </xdr:from>
    <xdr:to>
      <xdr:col>4</xdr:col>
      <xdr:colOff>155575</xdr:colOff>
      <xdr:row>56</xdr:row>
      <xdr:rowOff>167013</xdr:rowOff>
    </xdr:to>
    <xdr:cxnSp macro="">
      <xdr:nvCxnSpPr>
        <xdr:cNvPr id="128" name="直線コネクタ 127"/>
        <xdr:cNvCxnSpPr/>
      </xdr:nvCxnSpPr>
      <xdr:spPr>
        <a:xfrm flipV="1">
          <a:off x="2019300" y="9748253"/>
          <a:ext cx="8890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167013</xdr:rowOff>
    </xdr:from>
    <xdr:to>
      <xdr:col>2</xdr:col>
      <xdr:colOff>638175</xdr:colOff>
      <xdr:row>57</xdr:row>
      <xdr:rowOff>52334</xdr:rowOff>
    </xdr:to>
    <xdr:cxnSp macro="">
      <xdr:nvCxnSpPr>
        <xdr:cNvPr id="131" name="直線コネクタ 130"/>
        <xdr:cNvCxnSpPr/>
      </xdr:nvCxnSpPr>
      <xdr:spPr>
        <a:xfrm flipV="1">
          <a:off x="1130300" y="9768213"/>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52263</xdr:rowOff>
    </xdr:from>
    <xdr:to>
      <xdr:col>6</xdr:col>
      <xdr:colOff>561975</xdr:colOff>
      <xdr:row>56</xdr:row>
      <xdr:rowOff>153863</xdr:rowOff>
    </xdr:to>
    <xdr:sp macro="" textlink="">
      <xdr:nvSpPr>
        <xdr:cNvPr id="141" name="円/楕円 140"/>
        <xdr:cNvSpPr/>
      </xdr:nvSpPr>
      <xdr:spPr>
        <a:xfrm>
          <a:off x="4584700" y="96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75140</xdr:rowOff>
    </xdr:from>
    <xdr:ext cx="599010" cy="259045"/>
    <xdr:sp macro="" textlink="">
      <xdr:nvSpPr>
        <xdr:cNvPr id="142" name="物件費該当値テキスト"/>
        <xdr:cNvSpPr txBox="1"/>
      </xdr:nvSpPr>
      <xdr:spPr>
        <a:xfrm>
          <a:off x="4686300" y="950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92719</xdr:rowOff>
    </xdr:from>
    <xdr:to>
      <xdr:col>5</xdr:col>
      <xdr:colOff>409575</xdr:colOff>
      <xdr:row>57</xdr:row>
      <xdr:rowOff>22869</xdr:rowOff>
    </xdr:to>
    <xdr:sp macro="" textlink="">
      <xdr:nvSpPr>
        <xdr:cNvPr id="143" name="円/楕円 142"/>
        <xdr:cNvSpPr/>
      </xdr:nvSpPr>
      <xdr:spPr>
        <a:xfrm>
          <a:off x="3746500" y="96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39396</xdr:rowOff>
    </xdr:from>
    <xdr:ext cx="599010" cy="259045"/>
    <xdr:sp macro="" textlink="">
      <xdr:nvSpPr>
        <xdr:cNvPr id="144" name="テキスト ボックス 143"/>
        <xdr:cNvSpPr txBox="1"/>
      </xdr:nvSpPr>
      <xdr:spPr>
        <a:xfrm>
          <a:off x="3497794" y="946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96253</xdr:rowOff>
    </xdr:from>
    <xdr:to>
      <xdr:col>4</xdr:col>
      <xdr:colOff>206375</xdr:colOff>
      <xdr:row>57</xdr:row>
      <xdr:rowOff>26403</xdr:rowOff>
    </xdr:to>
    <xdr:sp macro="" textlink="">
      <xdr:nvSpPr>
        <xdr:cNvPr id="145" name="円/楕円 144"/>
        <xdr:cNvSpPr/>
      </xdr:nvSpPr>
      <xdr:spPr>
        <a:xfrm>
          <a:off x="2857500" y="96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42930</xdr:rowOff>
    </xdr:from>
    <xdr:ext cx="599010" cy="259045"/>
    <xdr:sp macro="" textlink="">
      <xdr:nvSpPr>
        <xdr:cNvPr id="146" name="テキスト ボックス 145"/>
        <xdr:cNvSpPr txBox="1"/>
      </xdr:nvSpPr>
      <xdr:spPr>
        <a:xfrm>
          <a:off x="2608794" y="94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116213</xdr:rowOff>
    </xdr:from>
    <xdr:to>
      <xdr:col>3</xdr:col>
      <xdr:colOff>3175</xdr:colOff>
      <xdr:row>57</xdr:row>
      <xdr:rowOff>46363</xdr:rowOff>
    </xdr:to>
    <xdr:sp macro="" textlink="">
      <xdr:nvSpPr>
        <xdr:cNvPr id="147" name="円/楕円 146"/>
        <xdr:cNvSpPr/>
      </xdr:nvSpPr>
      <xdr:spPr>
        <a:xfrm>
          <a:off x="1968500" y="9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62890</xdr:rowOff>
    </xdr:from>
    <xdr:ext cx="599010" cy="259045"/>
    <xdr:sp macro="" textlink="">
      <xdr:nvSpPr>
        <xdr:cNvPr id="148" name="テキスト ボックス 147"/>
        <xdr:cNvSpPr txBox="1"/>
      </xdr:nvSpPr>
      <xdr:spPr>
        <a:xfrm>
          <a:off x="1719794" y="949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1534</xdr:rowOff>
    </xdr:from>
    <xdr:to>
      <xdr:col>1</xdr:col>
      <xdr:colOff>485775</xdr:colOff>
      <xdr:row>57</xdr:row>
      <xdr:rowOff>103134</xdr:rowOff>
    </xdr:to>
    <xdr:sp macro="" textlink="">
      <xdr:nvSpPr>
        <xdr:cNvPr id="149" name="円/楕円 148"/>
        <xdr:cNvSpPr/>
      </xdr:nvSpPr>
      <xdr:spPr>
        <a:xfrm>
          <a:off x="1079500" y="97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119661</xdr:rowOff>
    </xdr:from>
    <xdr:ext cx="599010" cy="259045"/>
    <xdr:sp macro="" textlink="">
      <xdr:nvSpPr>
        <xdr:cNvPr id="150" name="テキスト ボックス 149"/>
        <xdr:cNvSpPr txBox="1"/>
      </xdr:nvSpPr>
      <xdr:spPr>
        <a:xfrm>
          <a:off x="830794" y="95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122250</xdr:rowOff>
    </xdr:from>
    <xdr:to>
      <xdr:col>6</xdr:col>
      <xdr:colOff>511175</xdr:colOff>
      <xdr:row>75</xdr:row>
      <xdr:rowOff>10668</xdr:rowOff>
    </xdr:to>
    <xdr:cxnSp macro="">
      <xdr:nvCxnSpPr>
        <xdr:cNvPr id="179" name="直線コネクタ 178"/>
        <xdr:cNvCxnSpPr/>
      </xdr:nvCxnSpPr>
      <xdr:spPr>
        <a:xfrm flipV="1">
          <a:off x="3797300" y="12809550"/>
          <a:ext cx="8382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10668</xdr:rowOff>
    </xdr:from>
    <xdr:to>
      <xdr:col>5</xdr:col>
      <xdr:colOff>358775</xdr:colOff>
      <xdr:row>75</xdr:row>
      <xdr:rowOff>121844</xdr:rowOff>
    </xdr:to>
    <xdr:cxnSp macro="">
      <xdr:nvCxnSpPr>
        <xdr:cNvPr id="182" name="直線コネクタ 181"/>
        <xdr:cNvCxnSpPr/>
      </xdr:nvCxnSpPr>
      <xdr:spPr>
        <a:xfrm flipV="1">
          <a:off x="2908300" y="12869418"/>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72161</xdr:rowOff>
    </xdr:from>
    <xdr:to>
      <xdr:col>4</xdr:col>
      <xdr:colOff>155575</xdr:colOff>
      <xdr:row>75</xdr:row>
      <xdr:rowOff>121844</xdr:rowOff>
    </xdr:to>
    <xdr:cxnSp macro="">
      <xdr:nvCxnSpPr>
        <xdr:cNvPr id="185" name="直線コネクタ 184"/>
        <xdr:cNvCxnSpPr/>
      </xdr:nvCxnSpPr>
      <xdr:spPr>
        <a:xfrm>
          <a:off x="2019300" y="12930911"/>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72161</xdr:rowOff>
    </xdr:from>
    <xdr:to>
      <xdr:col>2</xdr:col>
      <xdr:colOff>638175</xdr:colOff>
      <xdr:row>75</xdr:row>
      <xdr:rowOff>160604</xdr:rowOff>
    </xdr:to>
    <xdr:cxnSp macro="">
      <xdr:nvCxnSpPr>
        <xdr:cNvPr id="188" name="直線コネクタ 187"/>
        <xdr:cNvCxnSpPr/>
      </xdr:nvCxnSpPr>
      <xdr:spPr>
        <a:xfrm flipV="1">
          <a:off x="1130300" y="12930911"/>
          <a:ext cx="889000" cy="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71450</xdr:rowOff>
    </xdr:from>
    <xdr:to>
      <xdr:col>6</xdr:col>
      <xdr:colOff>561975</xdr:colOff>
      <xdr:row>75</xdr:row>
      <xdr:rowOff>1600</xdr:rowOff>
    </xdr:to>
    <xdr:sp macro="" textlink="">
      <xdr:nvSpPr>
        <xdr:cNvPr id="198" name="円/楕円 197"/>
        <xdr:cNvSpPr/>
      </xdr:nvSpPr>
      <xdr:spPr>
        <a:xfrm>
          <a:off x="4584700" y="12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94327</xdr:rowOff>
    </xdr:from>
    <xdr:ext cx="534377" cy="259045"/>
    <xdr:sp macro="" textlink="">
      <xdr:nvSpPr>
        <xdr:cNvPr id="199" name="維持補修費該当値テキスト"/>
        <xdr:cNvSpPr txBox="1"/>
      </xdr:nvSpPr>
      <xdr:spPr>
        <a:xfrm>
          <a:off x="4686300" y="126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131318</xdr:rowOff>
    </xdr:from>
    <xdr:to>
      <xdr:col>5</xdr:col>
      <xdr:colOff>409575</xdr:colOff>
      <xdr:row>75</xdr:row>
      <xdr:rowOff>61468</xdr:rowOff>
    </xdr:to>
    <xdr:sp macro="" textlink="">
      <xdr:nvSpPr>
        <xdr:cNvPr id="200" name="円/楕円 199"/>
        <xdr:cNvSpPr/>
      </xdr:nvSpPr>
      <xdr:spPr>
        <a:xfrm>
          <a:off x="3746500" y="128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77995</xdr:rowOff>
    </xdr:from>
    <xdr:ext cx="534377" cy="259045"/>
    <xdr:sp macro="" textlink="">
      <xdr:nvSpPr>
        <xdr:cNvPr id="201" name="テキスト ボックス 200"/>
        <xdr:cNvSpPr txBox="1"/>
      </xdr:nvSpPr>
      <xdr:spPr>
        <a:xfrm>
          <a:off x="3530111" y="125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71044</xdr:rowOff>
    </xdr:from>
    <xdr:to>
      <xdr:col>4</xdr:col>
      <xdr:colOff>206375</xdr:colOff>
      <xdr:row>76</xdr:row>
      <xdr:rowOff>1194</xdr:rowOff>
    </xdr:to>
    <xdr:sp macro="" textlink="">
      <xdr:nvSpPr>
        <xdr:cNvPr id="202" name="円/楕円 201"/>
        <xdr:cNvSpPr/>
      </xdr:nvSpPr>
      <xdr:spPr>
        <a:xfrm>
          <a:off x="2857500" y="129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17721</xdr:rowOff>
    </xdr:from>
    <xdr:ext cx="534377" cy="259045"/>
    <xdr:sp macro="" textlink="">
      <xdr:nvSpPr>
        <xdr:cNvPr id="203" name="テキスト ボックス 202"/>
        <xdr:cNvSpPr txBox="1"/>
      </xdr:nvSpPr>
      <xdr:spPr>
        <a:xfrm>
          <a:off x="2641111" y="127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21361</xdr:rowOff>
    </xdr:from>
    <xdr:to>
      <xdr:col>3</xdr:col>
      <xdr:colOff>3175</xdr:colOff>
      <xdr:row>75</xdr:row>
      <xdr:rowOff>122961</xdr:rowOff>
    </xdr:to>
    <xdr:sp macro="" textlink="">
      <xdr:nvSpPr>
        <xdr:cNvPr id="204" name="円/楕円 203"/>
        <xdr:cNvSpPr/>
      </xdr:nvSpPr>
      <xdr:spPr>
        <a:xfrm>
          <a:off x="1968500" y="12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139488</xdr:rowOff>
    </xdr:from>
    <xdr:ext cx="534377" cy="259045"/>
    <xdr:sp macro="" textlink="">
      <xdr:nvSpPr>
        <xdr:cNvPr id="205" name="テキスト ボックス 204"/>
        <xdr:cNvSpPr txBox="1"/>
      </xdr:nvSpPr>
      <xdr:spPr>
        <a:xfrm>
          <a:off x="1752111" y="126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109804</xdr:rowOff>
    </xdr:from>
    <xdr:to>
      <xdr:col>1</xdr:col>
      <xdr:colOff>485775</xdr:colOff>
      <xdr:row>76</xdr:row>
      <xdr:rowOff>39954</xdr:rowOff>
    </xdr:to>
    <xdr:sp macro="" textlink="">
      <xdr:nvSpPr>
        <xdr:cNvPr id="206" name="円/楕円 205"/>
        <xdr:cNvSpPr/>
      </xdr:nvSpPr>
      <xdr:spPr>
        <a:xfrm>
          <a:off x="1079500" y="12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56481</xdr:rowOff>
    </xdr:from>
    <xdr:ext cx="534377" cy="259045"/>
    <xdr:sp macro="" textlink="">
      <xdr:nvSpPr>
        <xdr:cNvPr id="207" name="テキスト ボックス 206"/>
        <xdr:cNvSpPr txBox="1"/>
      </xdr:nvSpPr>
      <xdr:spPr>
        <a:xfrm>
          <a:off x="863111" y="127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58102</xdr:rowOff>
    </xdr:from>
    <xdr:to>
      <xdr:col>6</xdr:col>
      <xdr:colOff>511175</xdr:colOff>
      <xdr:row>98</xdr:row>
      <xdr:rowOff>81535</xdr:rowOff>
    </xdr:to>
    <xdr:cxnSp macro="">
      <xdr:nvCxnSpPr>
        <xdr:cNvPr id="237" name="直線コネクタ 236"/>
        <xdr:cNvCxnSpPr/>
      </xdr:nvCxnSpPr>
      <xdr:spPr>
        <a:xfrm>
          <a:off x="3797300" y="16860202"/>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58102</xdr:rowOff>
    </xdr:from>
    <xdr:to>
      <xdr:col>5</xdr:col>
      <xdr:colOff>358775</xdr:colOff>
      <xdr:row>98</xdr:row>
      <xdr:rowOff>105575</xdr:rowOff>
    </xdr:to>
    <xdr:cxnSp macro="">
      <xdr:nvCxnSpPr>
        <xdr:cNvPr id="240" name="直線コネクタ 239"/>
        <xdr:cNvCxnSpPr/>
      </xdr:nvCxnSpPr>
      <xdr:spPr>
        <a:xfrm flipV="1">
          <a:off x="2908300" y="16860202"/>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93574</xdr:rowOff>
    </xdr:from>
    <xdr:to>
      <xdr:col>4</xdr:col>
      <xdr:colOff>155575</xdr:colOff>
      <xdr:row>98</xdr:row>
      <xdr:rowOff>105575</xdr:rowOff>
    </xdr:to>
    <xdr:cxnSp macro="">
      <xdr:nvCxnSpPr>
        <xdr:cNvPr id="243" name="直線コネクタ 242"/>
        <xdr:cNvCxnSpPr/>
      </xdr:nvCxnSpPr>
      <xdr:spPr>
        <a:xfrm>
          <a:off x="2019300" y="1689567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93574</xdr:rowOff>
    </xdr:from>
    <xdr:to>
      <xdr:col>2</xdr:col>
      <xdr:colOff>638175</xdr:colOff>
      <xdr:row>98</xdr:row>
      <xdr:rowOff>158395</xdr:rowOff>
    </xdr:to>
    <xdr:cxnSp macro="">
      <xdr:nvCxnSpPr>
        <xdr:cNvPr id="246" name="直線コネクタ 245"/>
        <xdr:cNvCxnSpPr/>
      </xdr:nvCxnSpPr>
      <xdr:spPr>
        <a:xfrm flipV="1">
          <a:off x="1130300" y="16895674"/>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30735</xdr:rowOff>
    </xdr:from>
    <xdr:to>
      <xdr:col>6</xdr:col>
      <xdr:colOff>561975</xdr:colOff>
      <xdr:row>98</xdr:row>
      <xdr:rowOff>132335</xdr:rowOff>
    </xdr:to>
    <xdr:sp macro="" textlink="">
      <xdr:nvSpPr>
        <xdr:cNvPr id="256" name="円/楕円 255"/>
        <xdr:cNvSpPr/>
      </xdr:nvSpPr>
      <xdr:spPr>
        <a:xfrm>
          <a:off x="4584700" y="16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9162</xdr:rowOff>
    </xdr:from>
    <xdr:ext cx="534377" cy="259045"/>
    <xdr:sp macro="" textlink="">
      <xdr:nvSpPr>
        <xdr:cNvPr id="257" name="扶助費該当値テキスト"/>
        <xdr:cNvSpPr txBox="1"/>
      </xdr:nvSpPr>
      <xdr:spPr>
        <a:xfrm>
          <a:off x="4686300" y="168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7302</xdr:rowOff>
    </xdr:from>
    <xdr:to>
      <xdr:col>5</xdr:col>
      <xdr:colOff>409575</xdr:colOff>
      <xdr:row>98</xdr:row>
      <xdr:rowOff>108902</xdr:rowOff>
    </xdr:to>
    <xdr:sp macro="" textlink="">
      <xdr:nvSpPr>
        <xdr:cNvPr id="258" name="円/楕円 257"/>
        <xdr:cNvSpPr/>
      </xdr:nvSpPr>
      <xdr:spPr>
        <a:xfrm>
          <a:off x="3746500" y="168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100029</xdr:rowOff>
    </xdr:from>
    <xdr:ext cx="534377" cy="259045"/>
    <xdr:sp macro="" textlink="">
      <xdr:nvSpPr>
        <xdr:cNvPr id="259" name="テキスト ボックス 258"/>
        <xdr:cNvSpPr txBox="1"/>
      </xdr:nvSpPr>
      <xdr:spPr>
        <a:xfrm>
          <a:off x="3530111" y="1690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54775</xdr:rowOff>
    </xdr:from>
    <xdr:to>
      <xdr:col>4</xdr:col>
      <xdr:colOff>206375</xdr:colOff>
      <xdr:row>98</xdr:row>
      <xdr:rowOff>156375</xdr:rowOff>
    </xdr:to>
    <xdr:sp macro="" textlink="">
      <xdr:nvSpPr>
        <xdr:cNvPr id="260" name="円/楕円 259"/>
        <xdr:cNvSpPr/>
      </xdr:nvSpPr>
      <xdr:spPr>
        <a:xfrm>
          <a:off x="2857500" y="168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147502</xdr:rowOff>
    </xdr:from>
    <xdr:ext cx="534377" cy="259045"/>
    <xdr:sp macro="" textlink="">
      <xdr:nvSpPr>
        <xdr:cNvPr id="261" name="テキスト ボックス 260"/>
        <xdr:cNvSpPr txBox="1"/>
      </xdr:nvSpPr>
      <xdr:spPr>
        <a:xfrm>
          <a:off x="2641111" y="169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42774</xdr:rowOff>
    </xdr:from>
    <xdr:to>
      <xdr:col>3</xdr:col>
      <xdr:colOff>3175</xdr:colOff>
      <xdr:row>98</xdr:row>
      <xdr:rowOff>144374</xdr:rowOff>
    </xdr:to>
    <xdr:sp macro="" textlink="">
      <xdr:nvSpPr>
        <xdr:cNvPr id="262" name="円/楕円 261"/>
        <xdr:cNvSpPr/>
      </xdr:nvSpPr>
      <xdr:spPr>
        <a:xfrm>
          <a:off x="19685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135501</xdr:rowOff>
    </xdr:from>
    <xdr:ext cx="534377" cy="259045"/>
    <xdr:sp macro="" textlink="">
      <xdr:nvSpPr>
        <xdr:cNvPr id="263" name="テキスト ボックス 262"/>
        <xdr:cNvSpPr txBox="1"/>
      </xdr:nvSpPr>
      <xdr:spPr>
        <a:xfrm>
          <a:off x="1752111" y="169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107595</xdr:rowOff>
    </xdr:from>
    <xdr:to>
      <xdr:col>1</xdr:col>
      <xdr:colOff>485775</xdr:colOff>
      <xdr:row>99</xdr:row>
      <xdr:rowOff>37745</xdr:rowOff>
    </xdr:to>
    <xdr:sp macro="" textlink="">
      <xdr:nvSpPr>
        <xdr:cNvPr id="264" name="円/楕円 263"/>
        <xdr:cNvSpPr/>
      </xdr:nvSpPr>
      <xdr:spPr>
        <a:xfrm>
          <a:off x="1079500" y="16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28872</xdr:rowOff>
    </xdr:from>
    <xdr:ext cx="534377" cy="259045"/>
    <xdr:sp macro="" textlink="">
      <xdr:nvSpPr>
        <xdr:cNvPr id="265" name="テキスト ボックス 264"/>
        <xdr:cNvSpPr txBox="1"/>
      </xdr:nvSpPr>
      <xdr:spPr>
        <a:xfrm>
          <a:off x="863111" y="170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22076</xdr:rowOff>
    </xdr:from>
    <xdr:to>
      <xdr:col>15</xdr:col>
      <xdr:colOff>180975</xdr:colOff>
      <xdr:row>36</xdr:row>
      <xdr:rowOff>43248</xdr:rowOff>
    </xdr:to>
    <xdr:cxnSp macro="">
      <xdr:nvCxnSpPr>
        <xdr:cNvPr id="294" name="直線コネクタ 293"/>
        <xdr:cNvCxnSpPr/>
      </xdr:nvCxnSpPr>
      <xdr:spPr>
        <a:xfrm flipV="1">
          <a:off x="9639300" y="6194276"/>
          <a:ext cx="8382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70158</xdr:rowOff>
    </xdr:from>
    <xdr:to>
      <xdr:col>14</xdr:col>
      <xdr:colOff>28575</xdr:colOff>
      <xdr:row>36</xdr:row>
      <xdr:rowOff>43248</xdr:rowOff>
    </xdr:to>
    <xdr:cxnSp macro="">
      <xdr:nvCxnSpPr>
        <xdr:cNvPr id="297" name="直線コネクタ 296"/>
        <xdr:cNvCxnSpPr/>
      </xdr:nvCxnSpPr>
      <xdr:spPr>
        <a:xfrm>
          <a:off x="8750300" y="5728008"/>
          <a:ext cx="889000" cy="4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70158</xdr:rowOff>
    </xdr:from>
    <xdr:to>
      <xdr:col>12</xdr:col>
      <xdr:colOff>511175</xdr:colOff>
      <xdr:row>34</xdr:row>
      <xdr:rowOff>123425</xdr:rowOff>
    </xdr:to>
    <xdr:cxnSp macro="">
      <xdr:nvCxnSpPr>
        <xdr:cNvPr id="300" name="直線コネクタ 299"/>
        <xdr:cNvCxnSpPr/>
      </xdr:nvCxnSpPr>
      <xdr:spPr>
        <a:xfrm flipV="1">
          <a:off x="7861300" y="5728008"/>
          <a:ext cx="889000" cy="2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123425</xdr:rowOff>
    </xdr:from>
    <xdr:to>
      <xdr:col>11</xdr:col>
      <xdr:colOff>307975</xdr:colOff>
      <xdr:row>36</xdr:row>
      <xdr:rowOff>69661</xdr:rowOff>
    </xdr:to>
    <xdr:cxnSp macro="">
      <xdr:nvCxnSpPr>
        <xdr:cNvPr id="303" name="直線コネクタ 302"/>
        <xdr:cNvCxnSpPr/>
      </xdr:nvCxnSpPr>
      <xdr:spPr>
        <a:xfrm flipV="1">
          <a:off x="6972300" y="5952725"/>
          <a:ext cx="889000" cy="2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142726</xdr:rowOff>
    </xdr:from>
    <xdr:to>
      <xdr:col>15</xdr:col>
      <xdr:colOff>231775</xdr:colOff>
      <xdr:row>36</xdr:row>
      <xdr:rowOff>72876</xdr:rowOff>
    </xdr:to>
    <xdr:sp macro="" textlink="">
      <xdr:nvSpPr>
        <xdr:cNvPr id="313" name="円/楕円 312"/>
        <xdr:cNvSpPr/>
      </xdr:nvSpPr>
      <xdr:spPr>
        <a:xfrm>
          <a:off x="10426700" y="61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165603</xdr:rowOff>
    </xdr:from>
    <xdr:ext cx="599010" cy="259045"/>
    <xdr:sp macro="" textlink="">
      <xdr:nvSpPr>
        <xdr:cNvPr id="314" name="補助費等該当値テキスト"/>
        <xdr:cNvSpPr txBox="1"/>
      </xdr:nvSpPr>
      <xdr:spPr>
        <a:xfrm>
          <a:off x="10528300" y="59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281,745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163898</xdr:rowOff>
    </xdr:from>
    <xdr:to>
      <xdr:col>14</xdr:col>
      <xdr:colOff>79375</xdr:colOff>
      <xdr:row>36</xdr:row>
      <xdr:rowOff>94048</xdr:rowOff>
    </xdr:to>
    <xdr:sp macro="" textlink="">
      <xdr:nvSpPr>
        <xdr:cNvPr id="315" name="円/楕円 314"/>
        <xdr:cNvSpPr/>
      </xdr:nvSpPr>
      <xdr:spPr>
        <a:xfrm>
          <a:off x="9588500" y="61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110575</xdr:rowOff>
    </xdr:from>
    <xdr:ext cx="599010" cy="259045"/>
    <xdr:sp macro="" textlink="">
      <xdr:nvSpPr>
        <xdr:cNvPr id="316" name="テキスト ボックス 315"/>
        <xdr:cNvSpPr txBox="1"/>
      </xdr:nvSpPr>
      <xdr:spPr>
        <a:xfrm>
          <a:off x="9339794" y="593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19358</xdr:rowOff>
    </xdr:from>
    <xdr:to>
      <xdr:col>12</xdr:col>
      <xdr:colOff>561975</xdr:colOff>
      <xdr:row>33</xdr:row>
      <xdr:rowOff>120958</xdr:rowOff>
    </xdr:to>
    <xdr:sp macro="" textlink="">
      <xdr:nvSpPr>
        <xdr:cNvPr id="317" name="円/楕円 316"/>
        <xdr:cNvSpPr/>
      </xdr:nvSpPr>
      <xdr:spPr>
        <a:xfrm>
          <a:off x="8699500" y="56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137485</xdr:rowOff>
    </xdr:from>
    <xdr:ext cx="599010" cy="259045"/>
    <xdr:sp macro="" textlink="">
      <xdr:nvSpPr>
        <xdr:cNvPr id="318" name="テキスト ボックス 317"/>
        <xdr:cNvSpPr txBox="1"/>
      </xdr:nvSpPr>
      <xdr:spPr>
        <a:xfrm>
          <a:off x="8450794" y="54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72625</xdr:rowOff>
    </xdr:from>
    <xdr:to>
      <xdr:col>11</xdr:col>
      <xdr:colOff>358775</xdr:colOff>
      <xdr:row>35</xdr:row>
      <xdr:rowOff>2775</xdr:rowOff>
    </xdr:to>
    <xdr:sp macro="" textlink="">
      <xdr:nvSpPr>
        <xdr:cNvPr id="319" name="円/楕円 318"/>
        <xdr:cNvSpPr/>
      </xdr:nvSpPr>
      <xdr:spPr>
        <a:xfrm>
          <a:off x="7810500" y="59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19302</xdr:rowOff>
    </xdr:from>
    <xdr:ext cx="599010" cy="259045"/>
    <xdr:sp macro="" textlink="">
      <xdr:nvSpPr>
        <xdr:cNvPr id="320" name="テキスト ボックス 319"/>
        <xdr:cNvSpPr txBox="1"/>
      </xdr:nvSpPr>
      <xdr:spPr>
        <a:xfrm>
          <a:off x="7561794" y="56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18861</xdr:rowOff>
    </xdr:from>
    <xdr:to>
      <xdr:col>10</xdr:col>
      <xdr:colOff>155575</xdr:colOff>
      <xdr:row>36</xdr:row>
      <xdr:rowOff>120461</xdr:rowOff>
    </xdr:to>
    <xdr:sp macro="" textlink="">
      <xdr:nvSpPr>
        <xdr:cNvPr id="321" name="円/楕円 320"/>
        <xdr:cNvSpPr/>
      </xdr:nvSpPr>
      <xdr:spPr>
        <a:xfrm>
          <a:off x="6921500" y="61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136988</xdr:rowOff>
    </xdr:from>
    <xdr:ext cx="599010" cy="259045"/>
    <xdr:sp macro="" textlink="">
      <xdr:nvSpPr>
        <xdr:cNvPr id="322" name="テキスト ボックス 321"/>
        <xdr:cNvSpPr txBox="1"/>
      </xdr:nvSpPr>
      <xdr:spPr>
        <a:xfrm>
          <a:off x="6672794" y="59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79715</xdr:rowOff>
    </xdr:from>
    <xdr:to>
      <xdr:col>15</xdr:col>
      <xdr:colOff>180975</xdr:colOff>
      <xdr:row>57</xdr:row>
      <xdr:rowOff>44383</xdr:rowOff>
    </xdr:to>
    <xdr:cxnSp macro="">
      <xdr:nvCxnSpPr>
        <xdr:cNvPr id="351" name="直線コネクタ 350"/>
        <xdr:cNvCxnSpPr/>
      </xdr:nvCxnSpPr>
      <xdr:spPr>
        <a:xfrm flipV="1">
          <a:off x="9639300" y="9680915"/>
          <a:ext cx="838200" cy="1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44383</xdr:rowOff>
    </xdr:from>
    <xdr:to>
      <xdr:col>14</xdr:col>
      <xdr:colOff>28575</xdr:colOff>
      <xdr:row>58</xdr:row>
      <xdr:rowOff>34223</xdr:rowOff>
    </xdr:to>
    <xdr:cxnSp macro="">
      <xdr:nvCxnSpPr>
        <xdr:cNvPr id="354" name="直線コネクタ 353"/>
        <xdr:cNvCxnSpPr/>
      </xdr:nvCxnSpPr>
      <xdr:spPr>
        <a:xfrm flipV="1">
          <a:off x="8750300" y="9817033"/>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34223</xdr:rowOff>
    </xdr:from>
    <xdr:to>
      <xdr:col>12</xdr:col>
      <xdr:colOff>511175</xdr:colOff>
      <xdr:row>58</xdr:row>
      <xdr:rowOff>98544</xdr:rowOff>
    </xdr:to>
    <xdr:cxnSp macro="">
      <xdr:nvCxnSpPr>
        <xdr:cNvPr id="357" name="直線コネクタ 356"/>
        <xdr:cNvCxnSpPr/>
      </xdr:nvCxnSpPr>
      <xdr:spPr>
        <a:xfrm flipV="1">
          <a:off x="7861300" y="9978323"/>
          <a:ext cx="889000" cy="6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34530</xdr:rowOff>
    </xdr:from>
    <xdr:to>
      <xdr:col>11</xdr:col>
      <xdr:colOff>307975</xdr:colOff>
      <xdr:row>58</xdr:row>
      <xdr:rowOff>98544</xdr:rowOff>
    </xdr:to>
    <xdr:cxnSp macro="">
      <xdr:nvCxnSpPr>
        <xdr:cNvPr id="360" name="直線コネクタ 359"/>
        <xdr:cNvCxnSpPr/>
      </xdr:nvCxnSpPr>
      <xdr:spPr>
        <a:xfrm>
          <a:off x="6972300" y="9807180"/>
          <a:ext cx="889000" cy="2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28915</xdr:rowOff>
    </xdr:from>
    <xdr:to>
      <xdr:col>15</xdr:col>
      <xdr:colOff>231775</xdr:colOff>
      <xdr:row>56</xdr:row>
      <xdr:rowOff>130515</xdr:rowOff>
    </xdr:to>
    <xdr:sp macro="" textlink="">
      <xdr:nvSpPr>
        <xdr:cNvPr id="370" name="円/楕円 369"/>
        <xdr:cNvSpPr/>
      </xdr:nvSpPr>
      <xdr:spPr>
        <a:xfrm>
          <a:off x="10426700" y="96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51792</xdr:rowOff>
    </xdr:from>
    <xdr:ext cx="599010" cy="259045"/>
    <xdr:sp macro="" textlink="">
      <xdr:nvSpPr>
        <xdr:cNvPr id="371" name="普通建設事業費該当値テキスト"/>
        <xdr:cNvSpPr txBox="1"/>
      </xdr:nvSpPr>
      <xdr:spPr>
        <a:xfrm>
          <a:off x="10528300" y="94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165033</xdr:rowOff>
    </xdr:from>
    <xdr:to>
      <xdr:col>14</xdr:col>
      <xdr:colOff>79375</xdr:colOff>
      <xdr:row>57</xdr:row>
      <xdr:rowOff>95183</xdr:rowOff>
    </xdr:to>
    <xdr:sp macro="" textlink="">
      <xdr:nvSpPr>
        <xdr:cNvPr id="372" name="円/楕円 371"/>
        <xdr:cNvSpPr/>
      </xdr:nvSpPr>
      <xdr:spPr>
        <a:xfrm>
          <a:off x="9588500" y="9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111710</xdr:rowOff>
    </xdr:from>
    <xdr:ext cx="599010" cy="259045"/>
    <xdr:sp macro="" textlink="">
      <xdr:nvSpPr>
        <xdr:cNvPr id="373" name="テキスト ボックス 372"/>
        <xdr:cNvSpPr txBox="1"/>
      </xdr:nvSpPr>
      <xdr:spPr>
        <a:xfrm>
          <a:off x="9339794" y="954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154873</xdr:rowOff>
    </xdr:from>
    <xdr:to>
      <xdr:col>12</xdr:col>
      <xdr:colOff>561975</xdr:colOff>
      <xdr:row>58</xdr:row>
      <xdr:rowOff>85023</xdr:rowOff>
    </xdr:to>
    <xdr:sp macro="" textlink="">
      <xdr:nvSpPr>
        <xdr:cNvPr id="374" name="円/楕円 373"/>
        <xdr:cNvSpPr/>
      </xdr:nvSpPr>
      <xdr:spPr>
        <a:xfrm>
          <a:off x="8699500" y="99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76150</xdr:rowOff>
    </xdr:from>
    <xdr:ext cx="599010" cy="259045"/>
    <xdr:sp macro="" textlink="">
      <xdr:nvSpPr>
        <xdr:cNvPr id="375" name="テキスト ボックス 374"/>
        <xdr:cNvSpPr txBox="1"/>
      </xdr:nvSpPr>
      <xdr:spPr>
        <a:xfrm>
          <a:off x="8450794" y="100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47744</xdr:rowOff>
    </xdr:from>
    <xdr:to>
      <xdr:col>11</xdr:col>
      <xdr:colOff>358775</xdr:colOff>
      <xdr:row>58</xdr:row>
      <xdr:rowOff>149344</xdr:rowOff>
    </xdr:to>
    <xdr:sp macro="" textlink="">
      <xdr:nvSpPr>
        <xdr:cNvPr id="376" name="円/楕円 375"/>
        <xdr:cNvSpPr/>
      </xdr:nvSpPr>
      <xdr:spPr>
        <a:xfrm>
          <a:off x="7810500" y="99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140471</xdr:rowOff>
    </xdr:from>
    <xdr:ext cx="599010" cy="259045"/>
    <xdr:sp macro="" textlink="">
      <xdr:nvSpPr>
        <xdr:cNvPr id="377" name="テキスト ボックス 376"/>
        <xdr:cNvSpPr txBox="1"/>
      </xdr:nvSpPr>
      <xdr:spPr>
        <a:xfrm>
          <a:off x="7561794" y="1008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155180</xdr:rowOff>
    </xdr:from>
    <xdr:to>
      <xdr:col>10</xdr:col>
      <xdr:colOff>155575</xdr:colOff>
      <xdr:row>57</xdr:row>
      <xdr:rowOff>85330</xdr:rowOff>
    </xdr:to>
    <xdr:sp macro="" textlink="">
      <xdr:nvSpPr>
        <xdr:cNvPr id="378" name="円/楕円 377"/>
        <xdr:cNvSpPr/>
      </xdr:nvSpPr>
      <xdr:spPr>
        <a:xfrm>
          <a:off x="6921500" y="9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101857</xdr:rowOff>
    </xdr:from>
    <xdr:ext cx="599010" cy="259045"/>
    <xdr:sp macro="" textlink="">
      <xdr:nvSpPr>
        <xdr:cNvPr id="379" name="テキスト ボックス 378"/>
        <xdr:cNvSpPr txBox="1"/>
      </xdr:nvSpPr>
      <xdr:spPr>
        <a:xfrm>
          <a:off x="6672794" y="953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120216</xdr:rowOff>
    </xdr:from>
    <xdr:to>
      <xdr:col>15</xdr:col>
      <xdr:colOff>180975</xdr:colOff>
      <xdr:row>76</xdr:row>
      <xdr:rowOff>130415</xdr:rowOff>
    </xdr:to>
    <xdr:cxnSp macro="">
      <xdr:nvCxnSpPr>
        <xdr:cNvPr id="408" name="直線コネクタ 407"/>
        <xdr:cNvCxnSpPr/>
      </xdr:nvCxnSpPr>
      <xdr:spPr>
        <a:xfrm>
          <a:off x="9639300" y="13150416"/>
          <a:ext cx="8382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79615</xdr:rowOff>
    </xdr:from>
    <xdr:to>
      <xdr:col>15</xdr:col>
      <xdr:colOff>231775</xdr:colOff>
      <xdr:row>77</xdr:row>
      <xdr:rowOff>9765</xdr:rowOff>
    </xdr:to>
    <xdr:sp macro="" textlink="">
      <xdr:nvSpPr>
        <xdr:cNvPr id="418" name="円/楕円 417"/>
        <xdr:cNvSpPr/>
      </xdr:nvSpPr>
      <xdr:spPr>
        <a:xfrm>
          <a:off x="10426700" y="131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102492</xdr:rowOff>
    </xdr:from>
    <xdr:ext cx="599010" cy="259045"/>
    <xdr:sp macro="" textlink="">
      <xdr:nvSpPr>
        <xdr:cNvPr id="419" name="普通建設事業費 （ うち新規整備　）該当値テキスト"/>
        <xdr:cNvSpPr txBox="1"/>
      </xdr:nvSpPr>
      <xdr:spPr>
        <a:xfrm>
          <a:off x="10528300" y="129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69416</xdr:rowOff>
    </xdr:from>
    <xdr:to>
      <xdr:col>14</xdr:col>
      <xdr:colOff>79375</xdr:colOff>
      <xdr:row>76</xdr:row>
      <xdr:rowOff>171016</xdr:rowOff>
    </xdr:to>
    <xdr:sp macro="" textlink="">
      <xdr:nvSpPr>
        <xdr:cNvPr id="420" name="円/楕円 419"/>
        <xdr:cNvSpPr/>
      </xdr:nvSpPr>
      <xdr:spPr>
        <a:xfrm>
          <a:off x="9588500" y="130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16093</xdr:rowOff>
    </xdr:from>
    <xdr:ext cx="599010" cy="259045"/>
    <xdr:sp macro="" textlink="">
      <xdr:nvSpPr>
        <xdr:cNvPr id="421" name="テキスト ボックス 420"/>
        <xdr:cNvSpPr txBox="1"/>
      </xdr:nvSpPr>
      <xdr:spPr>
        <a:xfrm>
          <a:off x="9339794" y="128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167060</xdr:rowOff>
    </xdr:from>
    <xdr:to>
      <xdr:col>15</xdr:col>
      <xdr:colOff>180975</xdr:colOff>
      <xdr:row>98</xdr:row>
      <xdr:rowOff>73106</xdr:rowOff>
    </xdr:to>
    <xdr:cxnSp macro="">
      <xdr:nvCxnSpPr>
        <xdr:cNvPr id="448" name="直線コネクタ 447"/>
        <xdr:cNvCxnSpPr/>
      </xdr:nvCxnSpPr>
      <xdr:spPr>
        <a:xfrm flipV="1">
          <a:off x="9639300" y="16797710"/>
          <a:ext cx="8382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116260</xdr:rowOff>
    </xdr:from>
    <xdr:to>
      <xdr:col>15</xdr:col>
      <xdr:colOff>231775</xdr:colOff>
      <xdr:row>98</xdr:row>
      <xdr:rowOff>46410</xdr:rowOff>
    </xdr:to>
    <xdr:sp macro="" textlink="">
      <xdr:nvSpPr>
        <xdr:cNvPr id="458" name="円/楕円 457"/>
        <xdr:cNvSpPr/>
      </xdr:nvSpPr>
      <xdr:spPr>
        <a:xfrm>
          <a:off x="10426700" y="167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139137</xdr:rowOff>
    </xdr:from>
    <xdr:ext cx="599010" cy="259045"/>
    <xdr:sp macro="" textlink="">
      <xdr:nvSpPr>
        <xdr:cNvPr id="459" name="普通建設事業費 （ うち更新整備　）該当値テキスト"/>
        <xdr:cNvSpPr txBox="1"/>
      </xdr:nvSpPr>
      <xdr:spPr>
        <a:xfrm>
          <a:off x="10528300" y="1659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22306</xdr:rowOff>
    </xdr:from>
    <xdr:to>
      <xdr:col>14</xdr:col>
      <xdr:colOff>79375</xdr:colOff>
      <xdr:row>98</xdr:row>
      <xdr:rowOff>123906</xdr:rowOff>
    </xdr:to>
    <xdr:sp macro="" textlink="">
      <xdr:nvSpPr>
        <xdr:cNvPr id="460" name="円/楕円 459"/>
        <xdr:cNvSpPr/>
      </xdr:nvSpPr>
      <xdr:spPr>
        <a:xfrm>
          <a:off x="9588500" y="168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115033</xdr:rowOff>
    </xdr:from>
    <xdr:ext cx="534377" cy="259045"/>
    <xdr:sp macro="" textlink="">
      <xdr:nvSpPr>
        <xdr:cNvPr id="461" name="テキスト ボックス 460"/>
        <xdr:cNvSpPr txBox="1"/>
      </xdr:nvSpPr>
      <xdr:spPr>
        <a:xfrm>
          <a:off x="9372111" y="169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120280</xdr:rowOff>
    </xdr:from>
    <xdr:to>
      <xdr:col>23</xdr:col>
      <xdr:colOff>517525</xdr:colOff>
      <xdr:row>38</xdr:row>
      <xdr:rowOff>124052</xdr:rowOff>
    </xdr:to>
    <xdr:cxnSp macro="">
      <xdr:nvCxnSpPr>
        <xdr:cNvPr id="488" name="直線コネクタ 487"/>
        <xdr:cNvCxnSpPr/>
      </xdr:nvCxnSpPr>
      <xdr:spPr>
        <a:xfrm flipV="1">
          <a:off x="15481300" y="6635380"/>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123134</xdr:rowOff>
    </xdr:from>
    <xdr:to>
      <xdr:col>22</xdr:col>
      <xdr:colOff>365125</xdr:colOff>
      <xdr:row>38</xdr:row>
      <xdr:rowOff>124052</xdr:rowOff>
    </xdr:to>
    <xdr:cxnSp macro="">
      <xdr:nvCxnSpPr>
        <xdr:cNvPr id="491" name="直線コネクタ 490"/>
        <xdr:cNvCxnSpPr/>
      </xdr:nvCxnSpPr>
      <xdr:spPr>
        <a:xfrm>
          <a:off x="14592300" y="6638234"/>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123134</xdr:rowOff>
    </xdr:from>
    <xdr:to>
      <xdr:col>21</xdr:col>
      <xdr:colOff>161925</xdr:colOff>
      <xdr:row>38</xdr:row>
      <xdr:rowOff>129470</xdr:rowOff>
    </xdr:to>
    <xdr:cxnSp macro="">
      <xdr:nvCxnSpPr>
        <xdr:cNvPr id="494" name="直線コネクタ 493"/>
        <xdr:cNvCxnSpPr/>
      </xdr:nvCxnSpPr>
      <xdr:spPr>
        <a:xfrm flipV="1">
          <a:off x="13703300" y="663823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129470</xdr:rowOff>
    </xdr:from>
    <xdr:to>
      <xdr:col>19</xdr:col>
      <xdr:colOff>644525</xdr:colOff>
      <xdr:row>38</xdr:row>
      <xdr:rowOff>135437</xdr:rowOff>
    </xdr:to>
    <xdr:cxnSp macro="">
      <xdr:nvCxnSpPr>
        <xdr:cNvPr id="497" name="直線コネクタ 496"/>
        <xdr:cNvCxnSpPr/>
      </xdr:nvCxnSpPr>
      <xdr:spPr>
        <a:xfrm flipV="1">
          <a:off x="12814300" y="664457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69480</xdr:rowOff>
    </xdr:from>
    <xdr:to>
      <xdr:col>23</xdr:col>
      <xdr:colOff>568325</xdr:colOff>
      <xdr:row>38</xdr:row>
      <xdr:rowOff>171080</xdr:rowOff>
    </xdr:to>
    <xdr:sp macro="" textlink="">
      <xdr:nvSpPr>
        <xdr:cNvPr id="507" name="円/楕円 506"/>
        <xdr:cNvSpPr/>
      </xdr:nvSpPr>
      <xdr:spPr>
        <a:xfrm>
          <a:off x="16268700" y="65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73252</xdr:rowOff>
    </xdr:from>
    <xdr:to>
      <xdr:col>22</xdr:col>
      <xdr:colOff>415925</xdr:colOff>
      <xdr:row>39</xdr:row>
      <xdr:rowOff>3402</xdr:rowOff>
    </xdr:to>
    <xdr:sp macro="" textlink="">
      <xdr:nvSpPr>
        <xdr:cNvPr id="509" name="円/楕円 508"/>
        <xdr:cNvSpPr/>
      </xdr:nvSpPr>
      <xdr:spPr>
        <a:xfrm>
          <a:off x="15430500" y="65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165979</xdr:rowOff>
    </xdr:from>
    <xdr:ext cx="469744" cy="259045"/>
    <xdr:sp macro="" textlink="">
      <xdr:nvSpPr>
        <xdr:cNvPr id="510" name="テキスト ボックス 509"/>
        <xdr:cNvSpPr txBox="1"/>
      </xdr:nvSpPr>
      <xdr:spPr>
        <a:xfrm>
          <a:off x="15246427" y="66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72334</xdr:rowOff>
    </xdr:from>
    <xdr:to>
      <xdr:col>21</xdr:col>
      <xdr:colOff>212725</xdr:colOff>
      <xdr:row>39</xdr:row>
      <xdr:rowOff>2484</xdr:rowOff>
    </xdr:to>
    <xdr:sp macro="" textlink="">
      <xdr:nvSpPr>
        <xdr:cNvPr id="511" name="円/楕円 510"/>
        <xdr:cNvSpPr/>
      </xdr:nvSpPr>
      <xdr:spPr>
        <a:xfrm>
          <a:off x="14541500" y="65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165061</xdr:rowOff>
    </xdr:from>
    <xdr:ext cx="469744" cy="259045"/>
    <xdr:sp macro="" textlink="">
      <xdr:nvSpPr>
        <xdr:cNvPr id="512" name="テキスト ボックス 511"/>
        <xdr:cNvSpPr txBox="1"/>
      </xdr:nvSpPr>
      <xdr:spPr>
        <a:xfrm>
          <a:off x="14357427" y="6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78670</xdr:rowOff>
    </xdr:from>
    <xdr:to>
      <xdr:col>20</xdr:col>
      <xdr:colOff>9525</xdr:colOff>
      <xdr:row>39</xdr:row>
      <xdr:rowOff>8820</xdr:rowOff>
    </xdr:to>
    <xdr:sp macro="" textlink="">
      <xdr:nvSpPr>
        <xdr:cNvPr id="513" name="円/楕円 512"/>
        <xdr:cNvSpPr/>
      </xdr:nvSpPr>
      <xdr:spPr>
        <a:xfrm>
          <a:off x="13652500" y="65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171397</xdr:rowOff>
    </xdr:from>
    <xdr:ext cx="469744" cy="259045"/>
    <xdr:sp macro="" textlink="">
      <xdr:nvSpPr>
        <xdr:cNvPr id="514" name="テキスト ボックス 513"/>
        <xdr:cNvSpPr txBox="1"/>
      </xdr:nvSpPr>
      <xdr:spPr>
        <a:xfrm>
          <a:off x="13468427" y="66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84637</xdr:rowOff>
    </xdr:from>
    <xdr:to>
      <xdr:col>18</xdr:col>
      <xdr:colOff>492125</xdr:colOff>
      <xdr:row>39</xdr:row>
      <xdr:rowOff>14787</xdr:rowOff>
    </xdr:to>
    <xdr:sp macro="" textlink="">
      <xdr:nvSpPr>
        <xdr:cNvPr id="515" name="円/楕円 514"/>
        <xdr:cNvSpPr/>
      </xdr:nvSpPr>
      <xdr:spPr>
        <a:xfrm>
          <a:off x="12763500" y="65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5914</xdr:rowOff>
    </xdr:from>
    <xdr:ext cx="469744" cy="259045"/>
    <xdr:sp macro="" textlink="">
      <xdr:nvSpPr>
        <xdr:cNvPr id="516" name="テキスト ボックス 515"/>
        <xdr:cNvSpPr txBox="1"/>
      </xdr:nvSpPr>
      <xdr:spPr>
        <a:xfrm>
          <a:off x="12579427" y="66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90825</xdr:rowOff>
    </xdr:from>
    <xdr:to>
      <xdr:col>23</xdr:col>
      <xdr:colOff>517525</xdr:colOff>
      <xdr:row>73</xdr:row>
      <xdr:rowOff>99457</xdr:rowOff>
    </xdr:to>
    <xdr:cxnSp macro="">
      <xdr:nvCxnSpPr>
        <xdr:cNvPr id="600" name="直線コネクタ 599"/>
        <xdr:cNvCxnSpPr/>
      </xdr:nvCxnSpPr>
      <xdr:spPr>
        <a:xfrm flipV="1">
          <a:off x="15481300" y="12435225"/>
          <a:ext cx="8382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99457</xdr:rowOff>
    </xdr:from>
    <xdr:to>
      <xdr:col>22</xdr:col>
      <xdr:colOff>365125</xdr:colOff>
      <xdr:row>74</xdr:row>
      <xdr:rowOff>712</xdr:rowOff>
    </xdr:to>
    <xdr:cxnSp macro="">
      <xdr:nvCxnSpPr>
        <xdr:cNvPr id="603" name="直線コネクタ 602"/>
        <xdr:cNvCxnSpPr/>
      </xdr:nvCxnSpPr>
      <xdr:spPr>
        <a:xfrm flipV="1">
          <a:off x="14592300" y="12615307"/>
          <a:ext cx="889000" cy="7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712</xdr:rowOff>
    </xdr:from>
    <xdr:to>
      <xdr:col>21</xdr:col>
      <xdr:colOff>161925</xdr:colOff>
      <xdr:row>74</xdr:row>
      <xdr:rowOff>93773</xdr:rowOff>
    </xdr:to>
    <xdr:cxnSp macro="">
      <xdr:nvCxnSpPr>
        <xdr:cNvPr id="606" name="直線コネクタ 605"/>
        <xdr:cNvCxnSpPr/>
      </xdr:nvCxnSpPr>
      <xdr:spPr>
        <a:xfrm flipV="1">
          <a:off x="13703300" y="12688012"/>
          <a:ext cx="889000" cy="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93773</xdr:rowOff>
    </xdr:from>
    <xdr:to>
      <xdr:col>19</xdr:col>
      <xdr:colOff>644525</xdr:colOff>
      <xdr:row>74</xdr:row>
      <xdr:rowOff>163320</xdr:rowOff>
    </xdr:to>
    <xdr:cxnSp macro="">
      <xdr:nvCxnSpPr>
        <xdr:cNvPr id="609" name="直線コネクタ 608"/>
        <xdr:cNvCxnSpPr/>
      </xdr:nvCxnSpPr>
      <xdr:spPr>
        <a:xfrm flipV="1">
          <a:off x="12814300" y="12781073"/>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40025</xdr:rowOff>
    </xdr:from>
    <xdr:to>
      <xdr:col>23</xdr:col>
      <xdr:colOff>568325</xdr:colOff>
      <xdr:row>72</xdr:row>
      <xdr:rowOff>141625</xdr:rowOff>
    </xdr:to>
    <xdr:sp macro="" textlink="">
      <xdr:nvSpPr>
        <xdr:cNvPr id="619" name="円/楕円 618"/>
        <xdr:cNvSpPr/>
      </xdr:nvSpPr>
      <xdr:spPr>
        <a:xfrm>
          <a:off x="16268700" y="123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62902</xdr:rowOff>
    </xdr:from>
    <xdr:ext cx="599010" cy="259045"/>
    <xdr:sp macro="" textlink="">
      <xdr:nvSpPr>
        <xdr:cNvPr id="620" name="公債費該当値テキスト"/>
        <xdr:cNvSpPr txBox="1"/>
      </xdr:nvSpPr>
      <xdr:spPr>
        <a:xfrm>
          <a:off x="16370300" y="1223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48657</xdr:rowOff>
    </xdr:from>
    <xdr:to>
      <xdr:col>22</xdr:col>
      <xdr:colOff>415925</xdr:colOff>
      <xdr:row>73</xdr:row>
      <xdr:rowOff>150257</xdr:rowOff>
    </xdr:to>
    <xdr:sp macro="" textlink="">
      <xdr:nvSpPr>
        <xdr:cNvPr id="621" name="円/楕円 620"/>
        <xdr:cNvSpPr/>
      </xdr:nvSpPr>
      <xdr:spPr>
        <a:xfrm>
          <a:off x="15430500" y="12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166784</xdr:rowOff>
    </xdr:from>
    <xdr:ext cx="599010" cy="259045"/>
    <xdr:sp macro="" textlink="">
      <xdr:nvSpPr>
        <xdr:cNvPr id="622" name="テキスト ボックス 621"/>
        <xdr:cNvSpPr txBox="1"/>
      </xdr:nvSpPr>
      <xdr:spPr>
        <a:xfrm>
          <a:off x="15181794" y="123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121362</xdr:rowOff>
    </xdr:from>
    <xdr:to>
      <xdr:col>21</xdr:col>
      <xdr:colOff>212725</xdr:colOff>
      <xdr:row>74</xdr:row>
      <xdr:rowOff>51512</xdr:rowOff>
    </xdr:to>
    <xdr:sp macro="" textlink="">
      <xdr:nvSpPr>
        <xdr:cNvPr id="623" name="円/楕円 622"/>
        <xdr:cNvSpPr/>
      </xdr:nvSpPr>
      <xdr:spPr>
        <a:xfrm>
          <a:off x="14541500" y="126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68039</xdr:rowOff>
    </xdr:from>
    <xdr:ext cx="599010" cy="259045"/>
    <xdr:sp macro="" textlink="">
      <xdr:nvSpPr>
        <xdr:cNvPr id="624" name="テキスト ボックス 623"/>
        <xdr:cNvSpPr txBox="1"/>
      </xdr:nvSpPr>
      <xdr:spPr>
        <a:xfrm>
          <a:off x="14292794" y="124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472,960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42973</xdr:rowOff>
    </xdr:from>
    <xdr:to>
      <xdr:col>20</xdr:col>
      <xdr:colOff>9525</xdr:colOff>
      <xdr:row>74</xdr:row>
      <xdr:rowOff>144573</xdr:rowOff>
    </xdr:to>
    <xdr:sp macro="" textlink="">
      <xdr:nvSpPr>
        <xdr:cNvPr id="625" name="円/楕円 624"/>
        <xdr:cNvSpPr/>
      </xdr:nvSpPr>
      <xdr:spPr>
        <a:xfrm>
          <a:off x="13652500" y="127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161100</xdr:rowOff>
    </xdr:from>
    <xdr:ext cx="599010" cy="259045"/>
    <xdr:sp macro="" textlink="">
      <xdr:nvSpPr>
        <xdr:cNvPr id="626" name="テキスト ボックス 625"/>
        <xdr:cNvSpPr txBox="1"/>
      </xdr:nvSpPr>
      <xdr:spPr>
        <a:xfrm>
          <a:off x="13403794" y="1250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424,109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112520</xdr:rowOff>
    </xdr:from>
    <xdr:to>
      <xdr:col>18</xdr:col>
      <xdr:colOff>492125</xdr:colOff>
      <xdr:row>75</xdr:row>
      <xdr:rowOff>42670</xdr:rowOff>
    </xdr:to>
    <xdr:sp macro="" textlink="">
      <xdr:nvSpPr>
        <xdr:cNvPr id="627" name="円/楕円 626"/>
        <xdr:cNvSpPr/>
      </xdr:nvSpPr>
      <xdr:spPr>
        <a:xfrm>
          <a:off x="12763500" y="12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59197</xdr:rowOff>
    </xdr:from>
    <xdr:ext cx="599010" cy="259045"/>
    <xdr:sp macro="" textlink="">
      <xdr:nvSpPr>
        <xdr:cNvPr id="628" name="テキスト ボックス 627"/>
        <xdr:cNvSpPr txBox="1"/>
      </xdr:nvSpPr>
      <xdr:spPr>
        <a:xfrm>
          <a:off x="12514794" y="125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95495</xdr:rowOff>
    </xdr:from>
    <xdr:to>
      <xdr:col>23</xdr:col>
      <xdr:colOff>517525</xdr:colOff>
      <xdr:row>98</xdr:row>
      <xdr:rowOff>119555</xdr:rowOff>
    </xdr:to>
    <xdr:cxnSp macro="">
      <xdr:nvCxnSpPr>
        <xdr:cNvPr id="657" name="直線コネクタ 656"/>
        <xdr:cNvCxnSpPr/>
      </xdr:nvCxnSpPr>
      <xdr:spPr>
        <a:xfrm>
          <a:off x="15481300" y="16897595"/>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56418</xdr:rowOff>
    </xdr:from>
    <xdr:to>
      <xdr:col>22</xdr:col>
      <xdr:colOff>365125</xdr:colOff>
      <xdr:row>98</xdr:row>
      <xdr:rowOff>95495</xdr:rowOff>
    </xdr:to>
    <xdr:cxnSp macro="">
      <xdr:nvCxnSpPr>
        <xdr:cNvPr id="660" name="直線コネクタ 659"/>
        <xdr:cNvCxnSpPr/>
      </xdr:nvCxnSpPr>
      <xdr:spPr>
        <a:xfrm>
          <a:off x="14592300" y="16687068"/>
          <a:ext cx="889000" cy="2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56418</xdr:rowOff>
    </xdr:from>
    <xdr:to>
      <xdr:col>21</xdr:col>
      <xdr:colOff>161925</xdr:colOff>
      <xdr:row>98</xdr:row>
      <xdr:rowOff>168416</xdr:rowOff>
    </xdr:to>
    <xdr:cxnSp macro="">
      <xdr:nvCxnSpPr>
        <xdr:cNvPr id="663" name="直線コネクタ 662"/>
        <xdr:cNvCxnSpPr/>
      </xdr:nvCxnSpPr>
      <xdr:spPr>
        <a:xfrm flipV="1">
          <a:off x="13703300" y="16687068"/>
          <a:ext cx="889000" cy="28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171058</xdr:rowOff>
    </xdr:from>
    <xdr:to>
      <xdr:col>19</xdr:col>
      <xdr:colOff>644525</xdr:colOff>
      <xdr:row>98</xdr:row>
      <xdr:rowOff>168416</xdr:rowOff>
    </xdr:to>
    <xdr:cxnSp macro="">
      <xdr:nvCxnSpPr>
        <xdr:cNvPr id="666" name="直線コネクタ 665"/>
        <xdr:cNvCxnSpPr/>
      </xdr:nvCxnSpPr>
      <xdr:spPr>
        <a:xfrm>
          <a:off x="12814300" y="16801708"/>
          <a:ext cx="889000" cy="1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68755</xdr:rowOff>
    </xdr:from>
    <xdr:to>
      <xdr:col>23</xdr:col>
      <xdr:colOff>568325</xdr:colOff>
      <xdr:row>98</xdr:row>
      <xdr:rowOff>170355</xdr:rowOff>
    </xdr:to>
    <xdr:sp macro="" textlink="">
      <xdr:nvSpPr>
        <xdr:cNvPr id="676" name="円/楕円 675"/>
        <xdr:cNvSpPr/>
      </xdr:nvSpPr>
      <xdr:spPr>
        <a:xfrm>
          <a:off x="16268700" y="168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44695</xdr:rowOff>
    </xdr:from>
    <xdr:to>
      <xdr:col>22</xdr:col>
      <xdr:colOff>415925</xdr:colOff>
      <xdr:row>98</xdr:row>
      <xdr:rowOff>146295</xdr:rowOff>
    </xdr:to>
    <xdr:sp macro="" textlink="">
      <xdr:nvSpPr>
        <xdr:cNvPr id="678" name="円/楕円 677"/>
        <xdr:cNvSpPr/>
      </xdr:nvSpPr>
      <xdr:spPr>
        <a:xfrm>
          <a:off x="15430500" y="168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162822</xdr:rowOff>
    </xdr:from>
    <xdr:ext cx="534377" cy="259045"/>
    <xdr:sp macro="" textlink="">
      <xdr:nvSpPr>
        <xdr:cNvPr id="679" name="テキスト ボックス 678"/>
        <xdr:cNvSpPr txBox="1"/>
      </xdr:nvSpPr>
      <xdr:spPr>
        <a:xfrm>
          <a:off x="15214111" y="166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5618</xdr:rowOff>
    </xdr:from>
    <xdr:to>
      <xdr:col>21</xdr:col>
      <xdr:colOff>212725</xdr:colOff>
      <xdr:row>97</xdr:row>
      <xdr:rowOff>107218</xdr:rowOff>
    </xdr:to>
    <xdr:sp macro="" textlink="">
      <xdr:nvSpPr>
        <xdr:cNvPr id="680" name="円/楕円 679"/>
        <xdr:cNvSpPr/>
      </xdr:nvSpPr>
      <xdr:spPr>
        <a:xfrm>
          <a:off x="14541500" y="166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123745</xdr:rowOff>
    </xdr:from>
    <xdr:ext cx="599010" cy="259045"/>
    <xdr:sp macro="" textlink="">
      <xdr:nvSpPr>
        <xdr:cNvPr id="681" name="テキスト ボックス 680"/>
        <xdr:cNvSpPr txBox="1"/>
      </xdr:nvSpPr>
      <xdr:spPr>
        <a:xfrm>
          <a:off x="14292794" y="1641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117616</xdr:rowOff>
    </xdr:from>
    <xdr:to>
      <xdr:col>20</xdr:col>
      <xdr:colOff>9525</xdr:colOff>
      <xdr:row>99</xdr:row>
      <xdr:rowOff>47766</xdr:rowOff>
    </xdr:to>
    <xdr:sp macro="" textlink="">
      <xdr:nvSpPr>
        <xdr:cNvPr id="682" name="円/楕円 681"/>
        <xdr:cNvSpPr/>
      </xdr:nvSpPr>
      <xdr:spPr>
        <a:xfrm>
          <a:off x="13652500" y="16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38893</xdr:rowOff>
    </xdr:from>
    <xdr:ext cx="534377" cy="259045"/>
    <xdr:sp macro="" textlink="">
      <xdr:nvSpPr>
        <xdr:cNvPr id="683" name="テキスト ボックス 682"/>
        <xdr:cNvSpPr txBox="1"/>
      </xdr:nvSpPr>
      <xdr:spPr>
        <a:xfrm>
          <a:off x="13436111" y="170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120258</xdr:rowOff>
    </xdr:from>
    <xdr:to>
      <xdr:col>18</xdr:col>
      <xdr:colOff>492125</xdr:colOff>
      <xdr:row>98</xdr:row>
      <xdr:rowOff>50408</xdr:rowOff>
    </xdr:to>
    <xdr:sp macro="" textlink="">
      <xdr:nvSpPr>
        <xdr:cNvPr id="684" name="円/楕円 683"/>
        <xdr:cNvSpPr/>
      </xdr:nvSpPr>
      <xdr:spPr>
        <a:xfrm>
          <a:off x="12763500" y="16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66935</xdr:rowOff>
    </xdr:from>
    <xdr:ext cx="599010" cy="259045"/>
    <xdr:sp macro="" textlink="">
      <xdr:nvSpPr>
        <xdr:cNvPr id="685" name="テキスト ボックス 684"/>
        <xdr:cNvSpPr txBox="1"/>
      </xdr:nvSpPr>
      <xdr:spPr>
        <a:xfrm>
          <a:off x="12514794" y="165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43307</xdr:rowOff>
    </xdr:from>
    <xdr:to>
      <xdr:col>28</xdr:col>
      <xdr:colOff>314325</xdr:colOff>
      <xdr:row>39</xdr:row>
      <xdr:rowOff>44450</xdr:rowOff>
    </xdr:to>
    <xdr:cxnSp macro="">
      <xdr:nvCxnSpPr>
        <xdr:cNvPr id="723" name="直線コネクタ 722"/>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163957</xdr:rowOff>
    </xdr:from>
    <xdr:to>
      <xdr:col>27</xdr:col>
      <xdr:colOff>161925</xdr:colOff>
      <xdr:row>39</xdr:row>
      <xdr:rowOff>94107</xdr:rowOff>
    </xdr:to>
    <xdr:sp macro="" textlink="">
      <xdr:nvSpPr>
        <xdr:cNvPr id="741" name="円/楕円 740"/>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85234</xdr:rowOff>
    </xdr:from>
    <xdr:ext cx="313932" cy="259045"/>
    <xdr:sp macro="" textlink="">
      <xdr:nvSpPr>
        <xdr:cNvPr id="742" name="テキスト ボックス 741"/>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122517</xdr:rowOff>
    </xdr:from>
    <xdr:to>
      <xdr:col>32</xdr:col>
      <xdr:colOff>187325</xdr:colOff>
      <xdr:row>58</xdr:row>
      <xdr:rowOff>154963</xdr:rowOff>
    </xdr:to>
    <xdr:cxnSp macro="">
      <xdr:nvCxnSpPr>
        <xdr:cNvPr id="771" name="直線コネクタ 770"/>
        <xdr:cNvCxnSpPr/>
      </xdr:nvCxnSpPr>
      <xdr:spPr>
        <a:xfrm flipV="1">
          <a:off x="21323300" y="10066617"/>
          <a:ext cx="8382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154963</xdr:rowOff>
    </xdr:from>
    <xdr:to>
      <xdr:col>31</xdr:col>
      <xdr:colOff>34925</xdr:colOff>
      <xdr:row>58</xdr:row>
      <xdr:rowOff>156205</xdr:rowOff>
    </xdr:to>
    <xdr:cxnSp macro="">
      <xdr:nvCxnSpPr>
        <xdr:cNvPr id="774" name="直線コネクタ 773"/>
        <xdr:cNvCxnSpPr/>
      </xdr:nvCxnSpPr>
      <xdr:spPr>
        <a:xfrm flipV="1">
          <a:off x="20434300" y="10099063"/>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156205</xdr:rowOff>
    </xdr:from>
    <xdr:to>
      <xdr:col>29</xdr:col>
      <xdr:colOff>517525</xdr:colOff>
      <xdr:row>58</xdr:row>
      <xdr:rowOff>156784</xdr:rowOff>
    </xdr:to>
    <xdr:cxnSp macro="">
      <xdr:nvCxnSpPr>
        <xdr:cNvPr id="777" name="直線コネクタ 776"/>
        <xdr:cNvCxnSpPr/>
      </xdr:nvCxnSpPr>
      <xdr:spPr>
        <a:xfrm flipV="1">
          <a:off x="19545300" y="10100305"/>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27069</xdr:rowOff>
    </xdr:from>
    <xdr:to>
      <xdr:col>28</xdr:col>
      <xdr:colOff>314325</xdr:colOff>
      <xdr:row>58</xdr:row>
      <xdr:rowOff>156784</xdr:rowOff>
    </xdr:to>
    <xdr:cxnSp macro="">
      <xdr:nvCxnSpPr>
        <xdr:cNvPr id="780" name="直線コネクタ 779"/>
        <xdr:cNvCxnSpPr/>
      </xdr:nvCxnSpPr>
      <xdr:spPr>
        <a:xfrm>
          <a:off x="18656300" y="9971169"/>
          <a:ext cx="8890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71717</xdr:rowOff>
    </xdr:from>
    <xdr:to>
      <xdr:col>32</xdr:col>
      <xdr:colOff>238125</xdr:colOff>
      <xdr:row>59</xdr:row>
      <xdr:rowOff>1867</xdr:rowOff>
    </xdr:to>
    <xdr:sp macro="" textlink="">
      <xdr:nvSpPr>
        <xdr:cNvPr id="790" name="円/楕円 789"/>
        <xdr:cNvSpPr/>
      </xdr:nvSpPr>
      <xdr:spPr>
        <a:xfrm>
          <a:off x="22110700" y="100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31094</xdr:rowOff>
    </xdr:from>
    <xdr:ext cx="534377" cy="259045"/>
    <xdr:sp macro="" textlink="">
      <xdr:nvSpPr>
        <xdr:cNvPr id="791" name="貸付金該当値テキスト"/>
        <xdr:cNvSpPr txBox="1"/>
      </xdr:nvSpPr>
      <xdr:spPr>
        <a:xfrm>
          <a:off x="22212300" y="98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104163</xdr:rowOff>
    </xdr:from>
    <xdr:to>
      <xdr:col>31</xdr:col>
      <xdr:colOff>85725</xdr:colOff>
      <xdr:row>59</xdr:row>
      <xdr:rowOff>34313</xdr:rowOff>
    </xdr:to>
    <xdr:sp macro="" textlink="">
      <xdr:nvSpPr>
        <xdr:cNvPr id="792" name="円/楕円 791"/>
        <xdr:cNvSpPr/>
      </xdr:nvSpPr>
      <xdr:spPr>
        <a:xfrm>
          <a:off x="21272500" y="100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25440</xdr:rowOff>
    </xdr:from>
    <xdr:ext cx="469744" cy="259045"/>
    <xdr:sp macro="" textlink="">
      <xdr:nvSpPr>
        <xdr:cNvPr id="793" name="テキスト ボックス 792"/>
        <xdr:cNvSpPr txBox="1"/>
      </xdr:nvSpPr>
      <xdr:spPr>
        <a:xfrm>
          <a:off x="21088427" y="1014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105405</xdr:rowOff>
    </xdr:from>
    <xdr:to>
      <xdr:col>29</xdr:col>
      <xdr:colOff>568325</xdr:colOff>
      <xdr:row>59</xdr:row>
      <xdr:rowOff>35555</xdr:rowOff>
    </xdr:to>
    <xdr:sp macro="" textlink="">
      <xdr:nvSpPr>
        <xdr:cNvPr id="794" name="円/楕円 793"/>
        <xdr:cNvSpPr/>
      </xdr:nvSpPr>
      <xdr:spPr>
        <a:xfrm>
          <a:off x="20383500" y="100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52082</xdr:rowOff>
    </xdr:from>
    <xdr:ext cx="469744" cy="259045"/>
    <xdr:sp macro="" textlink="">
      <xdr:nvSpPr>
        <xdr:cNvPr id="795" name="テキスト ボックス 794"/>
        <xdr:cNvSpPr txBox="1"/>
      </xdr:nvSpPr>
      <xdr:spPr>
        <a:xfrm>
          <a:off x="20199427" y="982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105984</xdr:rowOff>
    </xdr:from>
    <xdr:to>
      <xdr:col>28</xdr:col>
      <xdr:colOff>365125</xdr:colOff>
      <xdr:row>59</xdr:row>
      <xdr:rowOff>36134</xdr:rowOff>
    </xdr:to>
    <xdr:sp macro="" textlink="">
      <xdr:nvSpPr>
        <xdr:cNvPr id="796" name="円/楕円 795"/>
        <xdr:cNvSpPr/>
      </xdr:nvSpPr>
      <xdr:spPr>
        <a:xfrm>
          <a:off x="19494500" y="100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52661</xdr:rowOff>
    </xdr:from>
    <xdr:ext cx="469744" cy="259045"/>
    <xdr:sp macro="" textlink="">
      <xdr:nvSpPr>
        <xdr:cNvPr id="797" name="テキスト ボックス 796"/>
        <xdr:cNvSpPr txBox="1"/>
      </xdr:nvSpPr>
      <xdr:spPr>
        <a:xfrm>
          <a:off x="19310427" y="982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147719</xdr:rowOff>
    </xdr:from>
    <xdr:to>
      <xdr:col>27</xdr:col>
      <xdr:colOff>161925</xdr:colOff>
      <xdr:row>58</xdr:row>
      <xdr:rowOff>77869</xdr:rowOff>
    </xdr:to>
    <xdr:sp macro="" textlink="">
      <xdr:nvSpPr>
        <xdr:cNvPr id="798" name="円/楕円 797"/>
        <xdr:cNvSpPr/>
      </xdr:nvSpPr>
      <xdr:spPr>
        <a:xfrm>
          <a:off x="18605500" y="99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94396</xdr:rowOff>
    </xdr:from>
    <xdr:ext cx="534377" cy="259045"/>
    <xdr:sp macro="" textlink="">
      <xdr:nvSpPr>
        <xdr:cNvPr id="799" name="テキスト ボックス 798"/>
        <xdr:cNvSpPr txBox="1"/>
      </xdr:nvSpPr>
      <xdr:spPr>
        <a:xfrm>
          <a:off x="18389111" y="969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60387</xdr:rowOff>
    </xdr:from>
    <xdr:to>
      <xdr:col>32</xdr:col>
      <xdr:colOff>187325</xdr:colOff>
      <xdr:row>77</xdr:row>
      <xdr:rowOff>78420</xdr:rowOff>
    </xdr:to>
    <xdr:cxnSp macro="">
      <xdr:nvCxnSpPr>
        <xdr:cNvPr id="828" name="直線コネクタ 827"/>
        <xdr:cNvCxnSpPr/>
      </xdr:nvCxnSpPr>
      <xdr:spPr>
        <a:xfrm flipV="1">
          <a:off x="21323300" y="13262037"/>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78420</xdr:rowOff>
    </xdr:from>
    <xdr:to>
      <xdr:col>31</xdr:col>
      <xdr:colOff>34925</xdr:colOff>
      <xdr:row>77</xdr:row>
      <xdr:rowOff>81144</xdr:rowOff>
    </xdr:to>
    <xdr:cxnSp macro="">
      <xdr:nvCxnSpPr>
        <xdr:cNvPr id="831" name="直線コネクタ 830"/>
        <xdr:cNvCxnSpPr/>
      </xdr:nvCxnSpPr>
      <xdr:spPr>
        <a:xfrm flipV="1">
          <a:off x="20434300" y="1328007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81144</xdr:rowOff>
    </xdr:from>
    <xdr:to>
      <xdr:col>29</xdr:col>
      <xdr:colOff>517525</xdr:colOff>
      <xdr:row>77</xdr:row>
      <xdr:rowOff>97839</xdr:rowOff>
    </xdr:to>
    <xdr:cxnSp macro="">
      <xdr:nvCxnSpPr>
        <xdr:cNvPr id="834" name="直線コネクタ 833"/>
        <xdr:cNvCxnSpPr/>
      </xdr:nvCxnSpPr>
      <xdr:spPr>
        <a:xfrm flipV="1">
          <a:off x="19545300" y="13282794"/>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97839</xdr:rowOff>
    </xdr:from>
    <xdr:to>
      <xdr:col>28</xdr:col>
      <xdr:colOff>314325</xdr:colOff>
      <xdr:row>77</xdr:row>
      <xdr:rowOff>104222</xdr:rowOff>
    </xdr:to>
    <xdr:cxnSp macro="">
      <xdr:nvCxnSpPr>
        <xdr:cNvPr id="837" name="直線コネクタ 836"/>
        <xdr:cNvCxnSpPr/>
      </xdr:nvCxnSpPr>
      <xdr:spPr>
        <a:xfrm flipV="1">
          <a:off x="18656300" y="13299489"/>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9587</xdr:rowOff>
    </xdr:from>
    <xdr:to>
      <xdr:col>32</xdr:col>
      <xdr:colOff>238125</xdr:colOff>
      <xdr:row>77</xdr:row>
      <xdr:rowOff>111187</xdr:rowOff>
    </xdr:to>
    <xdr:sp macro="" textlink="">
      <xdr:nvSpPr>
        <xdr:cNvPr id="847" name="円/楕円 846"/>
        <xdr:cNvSpPr/>
      </xdr:nvSpPr>
      <xdr:spPr>
        <a:xfrm>
          <a:off x="221107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159464</xdr:rowOff>
    </xdr:from>
    <xdr:ext cx="534377" cy="259045"/>
    <xdr:sp macro="" textlink="">
      <xdr:nvSpPr>
        <xdr:cNvPr id="848" name="繰出金該当値テキスト"/>
        <xdr:cNvSpPr txBox="1"/>
      </xdr:nvSpPr>
      <xdr:spPr>
        <a:xfrm>
          <a:off x="22212300" y="131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27620</xdr:rowOff>
    </xdr:from>
    <xdr:to>
      <xdr:col>31</xdr:col>
      <xdr:colOff>85725</xdr:colOff>
      <xdr:row>77</xdr:row>
      <xdr:rowOff>129220</xdr:rowOff>
    </xdr:to>
    <xdr:sp macro="" textlink="">
      <xdr:nvSpPr>
        <xdr:cNvPr id="849" name="円/楕円 848"/>
        <xdr:cNvSpPr/>
      </xdr:nvSpPr>
      <xdr:spPr>
        <a:xfrm>
          <a:off x="21272500" y="132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120347</xdr:rowOff>
    </xdr:from>
    <xdr:ext cx="534377" cy="259045"/>
    <xdr:sp macro="" textlink="">
      <xdr:nvSpPr>
        <xdr:cNvPr id="850" name="テキスト ボックス 849"/>
        <xdr:cNvSpPr txBox="1"/>
      </xdr:nvSpPr>
      <xdr:spPr>
        <a:xfrm>
          <a:off x="21056111" y="133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30344</xdr:rowOff>
    </xdr:from>
    <xdr:to>
      <xdr:col>29</xdr:col>
      <xdr:colOff>568325</xdr:colOff>
      <xdr:row>77</xdr:row>
      <xdr:rowOff>131944</xdr:rowOff>
    </xdr:to>
    <xdr:sp macro="" textlink="">
      <xdr:nvSpPr>
        <xdr:cNvPr id="851" name="円/楕円 850"/>
        <xdr:cNvSpPr/>
      </xdr:nvSpPr>
      <xdr:spPr>
        <a:xfrm>
          <a:off x="20383500" y="132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123071</xdr:rowOff>
    </xdr:from>
    <xdr:ext cx="534377" cy="259045"/>
    <xdr:sp macro="" textlink="">
      <xdr:nvSpPr>
        <xdr:cNvPr id="852" name="テキスト ボックス 851"/>
        <xdr:cNvSpPr txBox="1"/>
      </xdr:nvSpPr>
      <xdr:spPr>
        <a:xfrm>
          <a:off x="20167111" y="133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47039</xdr:rowOff>
    </xdr:from>
    <xdr:to>
      <xdr:col>28</xdr:col>
      <xdr:colOff>365125</xdr:colOff>
      <xdr:row>77</xdr:row>
      <xdr:rowOff>148639</xdr:rowOff>
    </xdr:to>
    <xdr:sp macro="" textlink="">
      <xdr:nvSpPr>
        <xdr:cNvPr id="853" name="円/楕円 852"/>
        <xdr:cNvSpPr/>
      </xdr:nvSpPr>
      <xdr:spPr>
        <a:xfrm>
          <a:off x="19494500" y="132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139766</xdr:rowOff>
    </xdr:from>
    <xdr:ext cx="534377" cy="259045"/>
    <xdr:sp macro="" textlink="">
      <xdr:nvSpPr>
        <xdr:cNvPr id="854" name="テキスト ボックス 853"/>
        <xdr:cNvSpPr txBox="1"/>
      </xdr:nvSpPr>
      <xdr:spPr>
        <a:xfrm>
          <a:off x="19278111" y="133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53422</xdr:rowOff>
    </xdr:from>
    <xdr:to>
      <xdr:col>27</xdr:col>
      <xdr:colOff>161925</xdr:colOff>
      <xdr:row>77</xdr:row>
      <xdr:rowOff>155022</xdr:rowOff>
    </xdr:to>
    <xdr:sp macro="" textlink="">
      <xdr:nvSpPr>
        <xdr:cNvPr id="855" name="円/楕円 854"/>
        <xdr:cNvSpPr/>
      </xdr:nvSpPr>
      <xdr:spPr>
        <a:xfrm>
          <a:off x="18605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146149</xdr:rowOff>
    </xdr:from>
    <xdr:ext cx="534377" cy="259045"/>
    <xdr:sp macro="" textlink="">
      <xdr:nvSpPr>
        <xdr:cNvPr id="856" name="テキスト ボックス 855"/>
        <xdr:cNvSpPr txBox="1"/>
      </xdr:nvSpPr>
      <xdr:spPr>
        <a:xfrm>
          <a:off x="18389111" y="133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住民一人当たり６２８，７２０円となっており、類似団体と比較して一人当たりコストが高い状況となっている。これは、近年の問寒別生涯学習センター建設事業及び総合体育館等改修事業の実施によるものであり、前年度決算と比較すると３９．７％増となっている。しかし、当該事業は平成２７年度に完了しており、今後は減少傾向にあることから、それほど懸念すべき状況ではない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88902</xdr:rowOff>
    </xdr:from>
    <xdr:to>
      <xdr:col>6</xdr:col>
      <xdr:colOff>511175</xdr:colOff>
      <xdr:row>37</xdr:row>
      <xdr:rowOff>91074</xdr:rowOff>
    </xdr:to>
    <xdr:cxnSp macro="">
      <xdr:nvCxnSpPr>
        <xdr:cNvPr id="62" name="直線コネクタ 61"/>
        <xdr:cNvCxnSpPr/>
      </xdr:nvCxnSpPr>
      <xdr:spPr>
        <a:xfrm>
          <a:off x="3797300" y="643255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88902</xdr:rowOff>
    </xdr:from>
    <xdr:to>
      <xdr:col>5</xdr:col>
      <xdr:colOff>358775</xdr:colOff>
      <xdr:row>37</xdr:row>
      <xdr:rowOff>94225</xdr:rowOff>
    </xdr:to>
    <xdr:cxnSp macro="">
      <xdr:nvCxnSpPr>
        <xdr:cNvPr id="65" name="直線コネクタ 64"/>
        <xdr:cNvCxnSpPr/>
      </xdr:nvCxnSpPr>
      <xdr:spPr>
        <a:xfrm flipV="1">
          <a:off x="2908300" y="643255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91515</xdr:rowOff>
    </xdr:from>
    <xdr:to>
      <xdr:col>4</xdr:col>
      <xdr:colOff>155575</xdr:colOff>
      <xdr:row>37</xdr:row>
      <xdr:rowOff>94225</xdr:rowOff>
    </xdr:to>
    <xdr:cxnSp macro="">
      <xdr:nvCxnSpPr>
        <xdr:cNvPr id="68" name="直線コネクタ 67"/>
        <xdr:cNvCxnSpPr/>
      </xdr:nvCxnSpPr>
      <xdr:spPr>
        <a:xfrm>
          <a:off x="2019300" y="6435165"/>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37304</xdr:rowOff>
    </xdr:from>
    <xdr:to>
      <xdr:col>2</xdr:col>
      <xdr:colOff>638175</xdr:colOff>
      <xdr:row>37</xdr:row>
      <xdr:rowOff>91515</xdr:rowOff>
    </xdr:to>
    <xdr:cxnSp macro="">
      <xdr:nvCxnSpPr>
        <xdr:cNvPr id="71" name="直線コネクタ 70"/>
        <xdr:cNvCxnSpPr/>
      </xdr:nvCxnSpPr>
      <xdr:spPr>
        <a:xfrm>
          <a:off x="1130300" y="638095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40274</xdr:rowOff>
    </xdr:from>
    <xdr:to>
      <xdr:col>6</xdr:col>
      <xdr:colOff>561975</xdr:colOff>
      <xdr:row>37</xdr:row>
      <xdr:rowOff>141874</xdr:rowOff>
    </xdr:to>
    <xdr:sp macro="" textlink="">
      <xdr:nvSpPr>
        <xdr:cNvPr id="81" name="円/楕円 80"/>
        <xdr:cNvSpPr/>
      </xdr:nvSpPr>
      <xdr:spPr>
        <a:xfrm>
          <a:off x="4584700" y="63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63151</xdr:rowOff>
    </xdr:from>
    <xdr:ext cx="534377" cy="259045"/>
    <xdr:sp macro="" textlink="">
      <xdr:nvSpPr>
        <xdr:cNvPr id="82" name="議会費該当値テキスト"/>
        <xdr:cNvSpPr txBox="1"/>
      </xdr:nvSpPr>
      <xdr:spPr>
        <a:xfrm>
          <a:off x="4686300" y="6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38102</xdr:rowOff>
    </xdr:from>
    <xdr:to>
      <xdr:col>5</xdr:col>
      <xdr:colOff>409575</xdr:colOff>
      <xdr:row>37</xdr:row>
      <xdr:rowOff>139702</xdr:rowOff>
    </xdr:to>
    <xdr:sp macro="" textlink="">
      <xdr:nvSpPr>
        <xdr:cNvPr id="83" name="円/楕円 82"/>
        <xdr:cNvSpPr/>
      </xdr:nvSpPr>
      <xdr:spPr>
        <a:xfrm>
          <a:off x="3746500" y="6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156229</xdr:rowOff>
    </xdr:from>
    <xdr:ext cx="534377" cy="259045"/>
    <xdr:sp macro="" textlink="">
      <xdr:nvSpPr>
        <xdr:cNvPr id="84" name="テキスト ボックス 83"/>
        <xdr:cNvSpPr txBox="1"/>
      </xdr:nvSpPr>
      <xdr:spPr>
        <a:xfrm>
          <a:off x="3530111" y="61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43425</xdr:rowOff>
    </xdr:from>
    <xdr:to>
      <xdr:col>4</xdr:col>
      <xdr:colOff>206375</xdr:colOff>
      <xdr:row>37</xdr:row>
      <xdr:rowOff>145025</xdr:rowOff>
    </xdr:to>
    <xdr:sp macro="" textlink="">
      <xdr:nvSpPr>
        <xdr:cNvPr id="85" name="円/楕円 84"/>
        <xdr:cNvSpPr/>
      </xdr:nvSpPr>
      <xdr:spPr>
        <a:xfrm>
          <a:off x="2857500" y="63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161552</xdr:rowOff>
    </xdr:from>
    <xdr:ext cx="534377" cy="259045"/>
    <xdr:sp macro="" textlink="">
      <xdr:nvSpPr>
        <xdr:cNvPr id="86" name="テキスト ボックス 85"/>
        <xdr:cNvSpPr txBox="1"/>
      </xdr:nvSpPr>
      <xdr:spPr>
        <a:xfrm>
          <a:off x="2641111" y="61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40715</xdr:rowOff>
    </xdr:from>
    <xdr:to>
      <xdr:col>3</xdr:col>
      <xdr:colOff>3175</xdr:colOff>
      <xdr:row>37</xdr:row>
      <xdr:rowOff>142315</xdr:rowOff>
    </xdr:to>
    <xdr:sp macro="" textlink="">
      <xdr:nvSpPr>
        <xdr:cNvPr id="87" name="円/楕円 86"/>
        <xdr:cNvSpPr/>
      </xdr:nvSpPr>
      <xdr:spPr>
        <a:xfrm>
          <a:off x="1968500" y="63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158842</xdr:rowOff>
    </xdr:from>
    <xdr:ext cx="534377" cy="259045"/>
    <xdr:sp macro="" textlink="">
      <xdr:nvSpPr>
        <xdr:cNvPr id="88" name="テキスト ボックス 87"/>
        <xdr:cNvSpPr txBox="1"/>
      </xdr:nvSpPr>
      <xdr:spPr>
        <a:xfrm>
          <a:off x="1752111" y="61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157954</xdr:rowOff>
    </xdr:from>
    <xdr:to>
      <xdr:col>1</xdr:col>
      <xdr:colOff>485775</xdr:colOff>
      <xdr:row>37</xdr:row>
      <xdr:rowOff>88104</xdr:rowOff>
    </xdr:to>
    <xdr:sp macro="" textlink="">
      <xdr:nvSpPr>
        <xdr:cNvPr id="89" name="円/楕円 88"/>
        <xdr:cNvSpPr/>
      </xdr:nvSpPr>
      <xdr:spPr>
        <a:xfrm>
          <a:off x="1079500" y="63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104631</xdr:rowOff>
    </xdr:from>
    <xdr:ext cx="534377" cy="259045"/>
    <xdr:sp macro="" textlink="">
      <xdr:nvSpPr>
        <xdr:cNvPr id="90" name="テキスト ボックス 89"/>
        <xdr:cNvSpPr txBox="1"/>
      </xdr:nvSpPr>
      <xdr:spPr>
        <a:xfrm>
          <a:off x="863111" y="61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4170</xdr:rowOff>
    </xdr:from>
    <xdr:to>
      <xdr:col>6</xdr:col>
      <xdr:colOff>511175</xdr:colOff>
      <xdr:row>57</xdr:row>
      <xdr:rowOff>71869</xdr:rowOff>
    </xdr:to>
    <xdr:cxnSp macro="">
      <xdr:nvCxnSpPr>
        <xdr:cNvPr id="121" name="直線コネクタ 120"/>
        <xdr:cNvCxnSpPr/>
      </xdr:nvCxnSpPr>
      <xdr:spPr>
        <a:xfrm>
          <a:off x="3797300" y="9776820"/>
          <a:ext cx="838200" cy="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9880</xdr:rowOff>
    </xdr:from>
    <xdr:to>
      <xdr:col>5</xdr:col>
      <xdr:colOff>358775</xdr:colOff>
      <xdr:row>57</xdr:row>
      <xdr:rowOff>4170</xdr:rowOff>
    </xdr:to>
    <xdr:cxnSp macro="">
      <xdr:nvCxnSpPr>
        <xdr:cNvPr id="124" name="直線コネクタ 123"/>
        <xdr:cNvCxnSpPr/>
      </xdr:nvCxnSpPr>
      <xdr:spPr>
        <a:xfrm>
          <a:off x="2908300" y="9268180"/>
          <a:ext cx="889000" cy="5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9880</xdr:rowOff>
    </xdr:from>
    <xdr:to>
      <xdr:col>4</xdr:col>
      <xdr:colOff>155575</xdr:colOff>
      <xdr:row>56</xdr:row>
      <xdr:rowOff>109956</xdr:rowOff>
    </xdr:to>
    <xdr:cxnSp macro="">
      <xdr:nvCxnSpPr>
        <xdr:cNvPr id="127" name="直線コネクタ 126"/>
        <xdr:cNvCxnSpPr/>
      </xdr:nvCxnSpPr>
      <xdr:spPr>
        <a:xfrm flipV="1">
          <a:off x="2019300" y="9268180"/>
          <a:ext cx="889000" cy="4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109956</xdr:rowOff>
    </xdr:from>
    <xdr:to>
      <xdr:col>2</xdr:col>
      <xdr:colOff>638175</xdr:colOff>
      <xdr:row>57</xdr:row>
      <xdr:rowOff>37165</xdr:rowOff>
    </xdr:to>
    <xdr:cxnSp macro="">
      <xdr:nvCxnSpPr>
        <xdr:cNvPr id="130" name="直線コネクタ 129"/>
        <xdr:cNvCxnSpPr/>
      </xdr:nvCxnSpPr>
      <xdr:spPr>
        <a:xfrm flipV="1">
          <a:off x="1130300" y="9711156"/>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21069</xdr:rowOff>
    </xdr:from>
    <xdr:to>
      <xdr:col>6</xdr:col>
      <xdr:colOff>561975</xdr:colOff>
      <xdr:row>57</xdr:row>
      <xdr:rowOff>122669</xdr:rowOff>
    </xdr:to>
    <xdr:sp macro="" textlink="">
      <xdr:nvSpPr>
        <xdr:cNvPr id="140" name="円/楕円 139"/>
        <xdr:cNvSpPr/>
      </xdr:nvSpPr>
      <xdr:spPr>
        <a:xfrm>
          <a:off x="4584700" y="97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43946</xdr:rowOff>
    </xdr:from>
    <xdr:ext cx="599010" cy="259045"/>
    <xdr:sp macro="" textlink="">
      <xdr:nvSpPr>
        <xdr:cNvPr id="141" name="総務費該当値テキスト"/>
        <xdr:cNvSpPr txBox="1"/>
      </xdr:nvSpPr>
      <xdr:spPr>
        <a:xfrm>
          <a:off x="4686300" y="96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124820</xdr:rowOff>
    </xdr:from>
    <xdr:to>
      <xdr:col>5</xdr:col>
      <xdr:colOff>409575</xdr:colOff>
      <xdr:row>57</xdr:row>
      <xdr:rowOff>54970</xdr:rowOff>
    </xdr:to>
    <xdr:sp macro="" textlink="">
      <xdr:nvSpPr>
        <xdr:cNvPr id="142" name="円/楕円 141"/>
        <xdr:cNvSpPr/>
      </xdr:nvSpPr>
      <xdr:spPr>
        <a:xfrm>
          <a:off x="3746500" y="97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71497</xdr:rowOff>
    </xdr:from>
    <xdr:ext cx="599010" cy="259045"/>
    <xdr:sp macro="" textlink="">
      <xdr:nvSpPr>
        <xdr:cNvPr id="143" name="テキスト ボックス 142"/>
        <xdr:cNvSpPr txBox="1"/>
      </xdr:nvSpPr>
      <xdr:spPr>
        <a:xfrm>
          <a:off x="3497794" y="950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402,003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130530</xdr:rowOff>
    </xdr:from>
    <xdr:to>
      <xdr:col>4</xdr:col>
      <xdr:colOff>206375</xdr:colOff>
      <xdr:row>54</xdr:row>
      <xdr:rowOff>60680</xdr:rowOff>
    </xdr:to>
    <xdr:sp macro="" textlink="">
      <xdr:nvSpPr>
        <xdr:cNvPr id="144" name="円/楕円 143"/>
        <xdr:cNvSpPr/>
      </xdr:nvSpPr>
      <xdr:spPr>
        <a:xfrm>
          <a:off x="2857500" y="92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77207</xdr:rowOff>
    </xdr:from>
    <xdr:ext cx="599010" cy="259045"/>
    <xdr:sp macro="" textlink="">
      <xdr:nvSpPr>
        <xdr:cNvPr id="145" name="テキスト ボックス 144"/>
        <xdr:cNvSpPr txBox="1"/>
      </xdr:nvSpPr>
      <xdr:spPr>
        <a:xfrm>
          <a:off x="2608794" y="89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59156</xdr:rowOff>
    </xdr:from>
    <xdr:to>
      <xdr:col>3</xdr:col>
      <xdr:colOff>3175</xdr:colOff>
      <xdr:row>56</xdr:row>
      <xdr:rowOff>160756</xdr:rowOff>
    </xdr:to>
    <xdr:sp macro="" textlink="">
      <xdr:nvSpPr>
        <xdr:cNvPr id="146" name="円/楕円 145"/>
        <xdr:cNvSpPr/>
      </xdr:nvSpPr>
      <xdr:spPr>
        <a:xfrm>
          <a:off x="1968500" y="96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5833</xdr:rowOff>
    </xdr:from>
    <xdr:ext cx="599010" cy="259045"/>
    <xdr:sp macro="" textlink="">
      <xdr:nvSpPr>
        <xdr:cNvPr id="147" name="テキスト ボックス 146"/>
        <xdr:cNvSpPr txBox="1"/>
      </xdr:nvSpPr>
      <xdr:spPr>
        <a:xfrm>
          <a:off x="1719794" y="9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157815</xdr:rowOff>
    </xdr:from>
    <xdr:to>
      <xdr:col>1</xdr:col>
      <xdr:colOff>485775</xdr:colOff>
      <xdr:row>57</xdr:row>
      <xdr:rowOff>87965</xdr:rowOff>
    </xdr:to>
    <xdr:sp macro="" textlink="">
      <xdr:nvSpPr>
        <xdr:cNvPr id="148" name="円/楕円 147"/>
        <xdr:cNvSpPr/>
      </xdr:nvSpPr>
      <xdr:spPr>
        <a:xfrm>
          <a:off x="1079500" y="97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104492</xdr:rowOff>
    </xdr:from>
    <xdr:ext cx="599010" cy="259045"/>
    <xdr:sp macro="" textlink="">
      <xdr:nvSpPr>
        <xdr:cNvPr id="149" name="テキスト ボックス 148"/>
        <xdr:cNvSpPr txBox="1"/>
      </xdr:nvSpPr>
      <xdr:spPr>
        <a:xfrm>
          <a:off x="830794" y="953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129498</xdr:rowOff>
    </xdr:from>
    <xdr:to>
      <xdr:col>6</xdr:col>
      <xdr:colOff>511175</xdr:colOff>
      <xdr:row>78</xdr:row>
      <xdr:rowOff>5336</xdr:rowOff>
    </xdr:to>
    <xdr:cxnSp macro="">
      <xdr:nvCxnSpPr>
        <xdr:cNvPr id="178" name="直線コネクタ 177"/>
        <xdr:cNvCxnSpPr/>
      </xdr:nvCxnSpPr>
      <xdr:spPr>
        <a:xfrm>
          <a:off x="3797300" y="13159698"/>
          <a:ext cx="838200" cy="21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129498</xdr:rowOff>
    </xdr:from>
    <xdr:to>
      <xdr:col>5</xdr:col>
      <xdr:colOff>358775</xdr:colOff>
      <xdr:row>77</xdr:row>
      <xdr:rowOff>161131</xdr:rowOff>
    </xdr:to>
    <xdr:cxnSp macro="">
      <xdr:nvCxnSpPr>
        <xdr:cNvPr id="181" name="直線コネクタ 180"/>
        <xdr:cNvCxnSpPr/>
      </xdr:nvCxnSpPr>
      <xdr:spPr>
        <a:xfrm flipV="1">
          <a:off x="2908300" y="13159698"/>
          <a:ext cx="889000" cy="2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161131</xdr:rowOff>
    </xdr:from>
    <xdr:to>
      <xdr:col>4</xdr:col>
      <xdr:colOff>155575</xdr:colOff>
      <xdr:row>78</xdr:row>
      <xdr:rowOff>42028</xdr:rowOff>
    </xdr:to>
    <xdr:cxnSp macro="">
      <xdr:nvCxnSpPr>
        <xdr:cNvPr id="184" name="直線コネクタ 183"/>
        <xdr:cNvCxnSpPr/>
      </xdr:nvCxnSpPr>
      <xdr:spPr>
        <a:xfrm flipV="1">
          <a:off x="2019300" y="13362781"/>
          <a:ext cx="889000" cy="5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28088</xdr:rowOff>
    </xdr:from>
    <xdr:to>
      <xdr:col>2</xdr:col>
      <xdr:colOff>638175</xdr:colOff>
      <xdr:row>78</xdr:row>
      <xdr:rowOff>42028</xdr:rowOff>
    </xdr:to>
    <xdr:cxnSp macro="">
      <xdr:nvCxnSpPr>
        <xdr:cNvPr id="187" name="直線コネクタ 186"/>
        <xdr:cNvCxnSpPr/>
      </xdr:nvCxnSpPr>
      <xdr:spPr>
        <a:xfrm>
          <a:off x="1130300" y="13401188"/>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125986</xdr:rowOff>
    </xdr:from>
    <xdr:to>
      <xdr:col>6</xdr:col>
      <xdr:colOff>561975</xdr:colOff>
      <xdr:row>78</xdr:row>
      <xdr:rowOff>56136</xdr:rowOff>
    </xdr:to>
    <xdr:sp macro="" textlink="">
      <xdr:nvSpPr>
        <xdr:cNvPr id="197" name="円/楕円 196"/>
        <xdr:cNvSpPr/>
      </xdr:nvSpPr>
      <xdr:spPr>
        <a:xfrm>
          <a:off x="4584700" y="133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78698</xdr:rowOff>
    </xdr:from>
    <xdr:to>
      <xdr:col>5</xdr:col>
      <xdr:colOff>409575</xdr:colOff>
      <xdr:row>77</xdr:row>
      <xdr:rowOff>8848</xdr:rowOff>
    </xdr:to>
    <xdr:sp macro="" textlink="">
      <xdr:nvSpPr>
        <xdr:cNvPr id="199" name="円/楕円 198"/>
        <xdr:cNvSpPr/>
      </xdr:nvSpPr>
      <xdr:spPr>
        <a:xfrm>
          <a:off x="3746500" y="131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25374</xdr:rowOff>
    </xdr:from>
    <xdr:ext cx="599010" cy="259045"/>
    <xdr:sp macro="" textlink="">
      <xdr:nvSpPr>
        <xdr:cNvPr id="200" name="テキスト ボックス 199"/>
        <xdr:cNvSpPr txBox="1"/>
      </xdr:nvSpPr>
      <xdr:spPr>
        <a:xfrm>
          <a:off x="3497794" y="128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110331</xdr:rowOff>
    </xdr:from>
    <xdr:to>
      <xdr:col>4</xdr:col>
      <xdr:colOff>206375</xdr:colOff>
      <xdr:row>78</xdr:row>
      <xdr:rowOff>40481</xdr:rowOff>
    </xdr:to>
    <xdr:sp macro="" textlink="">
      <xdr:nvSpPr>
        <xdr:cNvPr id="201" name="円/楕円 200"/>
        <xdr:cNvSpPr/>
      </xdr:nvSpPr>
      <xdr:spPr>
        <a:xfrm>
          <a:off x="2857500" y="133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31608</xdr:rowOff>
    </xdr:from>
    <xdr:ext cx="599010" cy="259045"/>
    <xdr:sp macro="" textlink="">
      <xdr:nvSpPr>
        <xdr:cNvPr id="202" name="テキスト ボックス 201"/>
        <xdr:cNvSpPr txBox="1"/>
      </xdr:nvSpPr>
      <xdr:spPr>
        <a:xfrm>
          <a:off x="2608794" y="134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162678</xdr:rowOff>
    </xdr:from>
    <xdr:to>
      <xdr:col>3</xdr:col>
      <xdr:colOff>3175</xdr:colOff>
      <xdr:row>78</xdr:row>
      <xdr:rowOff>92828</xdr:rowOff>
    </xdr:to>
    <xdr:sp macro="" textlink="">
      <xdr:nvSpPr>
        <xdr:cNvPr id="203" name="円/楕円 202"/>
        <xdr:cNvSpPr/>
      </xdr:nvSpPr>
      <xdr:spPr>
        <a:xfrm>
          <a:off x="1968500" y="133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83955</xdr:rowOff>
    </xdr:from>
    <xdr:ext cx="599010" cy="259045"/>
    <xdr:sp macro="" textlink="">
      <xdr:nvSpPr>
        <xdr:cNvPr id="204" name="テキスト ボックス 203"/>
        <xdr:cNvSpPr txBox="1"/>
      </xdr:nvSpPr>
      <xdr:spPr>
        <a:xfrm>
          <a:off x="1719794" y="1345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148738</xdr:rowOff>
    </xdr:from>
    <xdr:to>
      <xdr:col>1</xdr:col>
      <xdr:colOff>485775</xdr:colOff>
      <xdr:row>78</xdr:row>
      <xdr:rowOff>78888</xdr:rowOff>
    </xdr:to>
    <xdr:sp macro="" textlink="">
      <xdr:nvSpPr>
        <xdr:cNvPr id="205" name="円/楕円 204"/>
        <xdr:cNvSpPr/>
      </xdr:nvSpPr>
      <xdr:spPr>
        <a:xfrm>
          <a:off x="1079500" y="133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70015</xdr:rowOff>
    </xdr:from>
    <xdr:ext cx="599010" cy="259045"/>
    <xdr:sp macro="" textlink="">
      <xdr:nvSpPr>
        <xdr:cNvPr id="206" name="テキスト ボックス 205"/>
        <xdr:cNvSpPr txBox="1"/>
      </xdr:nvSpPr>
      <xdr:spPr>
        <a:xfrm>
          <a:off x="830794" y="1344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19103</xdr:rowOff>
    </xdr:from>
    <xdr:to>
      <xdr:col>6</xdr:col>
      <xdr:colOff>511175</xdr:colOff>
      <xdr:row>94</xdr:row>
      <xdr:rowOff>78298</xdr:rowOff>
    </xdr:to>
    <xdr:cxnSp macro="">
      <xdr:nvCxnSpPr>
        <xdr:cNvPr id="235" name="直線コネクタ 234"/>
        <xdr:cNvCxnSpPr/>
      </xdr:nvCxnSpPr>
      <xdr:spPr>
        <a:xfrm flipV="1">
          <a:off x="3797300" y="16135403"/>
          <a:ext cx="8382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78298</xdr:rowOff>
    </xdr:from>
    <xdr:to>
      <xdr:col>5</xdr:col>
      <xdr:colOff>358775</xdr:colOff>
      <xdr:row>94</xdr:row>
      <xdr:rowOff>94895</xdr:rowOff>
    </xdr:to>
    <xdr:cxnSp macro="">
      <xdr:nvCxnSpPr>
        <xdr:cNvPr id="238" name="直線コネクタ 237"/>
        <xdr:cNvCxnSpPr/>
      </xdr:nvCxnSpPr>
      <xdr:spPr>
        <a:xfrm flipV="1">
          <a:off x="2908300" y="16194598"/>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94895</xdr:rowOff>
    </xdr:from>
    <xdr:to>
      <xdr:col>4</xdr:col>
      <xdr:colOff>155575</xdr:colOff>
      <xdr:row>94</xdr:row>
      <xdr:rowOff>118962</xdr:rowOff>
    </xdr:to>
    <xdr:cxnSp macro="">
      <xdr:nvCxnSpPr>
        <xdr:cNvPr id="241" name="直線コネクタ 240"/>
        <xdr:cNvCxnSpPr/>
      </xdr:nvCxnSpPr>
      <xdr:spPr>
        <a:xfrm flipV="1">
          <a:off x="2019300" y="16211195"/>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74850</xdr:rowOff>
    </xdr:from>
    <xdr:to>
      <xdr:col>2</xdr:col>
      <xdr:colOff>638175</xdr:colOff>
      <xdr:row>94</xdr:row>
      <xdr:rowOff>118962</xdr:rowOff>
    </xdr:to>
    <xdr:cxnSp macro="">
      <xdr:nvCxnSpPr>
        <xdr:cNvPr id="244" name="直線コネクタ 243"/>
        <xdr:cNvCxnSpPr/>
      </xdr:nvCxnSpPr>
      <xdr:spPr>
        <a:xfrm>
          <a:off x="1130300" y="15676800"/>
          <a:ext cx="889000" cy="55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139753</xdr:rowOff>
    </xdr:from>
    <xdr:to>
      <xdr:col>6</xdr:col>
      <xdr:colOff>561975</xdr:colOff>
      <xdr:row>94</xdr:row>
      <xdr:rowOff>69903</xdr:rowOff>
    </xdr:to>
    <xdr:sp macro="" textlink="">
      <xdr:nvSpPr>
        <xdr:cNvPr id="254" name="円/楕円 253"/>
        <xdr:cNvSpPr/>
      </xdr:nvSpPr>
      <xdr:spPr>
        <a:xfrm>
          <a:off x="4584700" y="160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162630</xdr:rowOff>
    </xdr:from>
    <xdr:ext cx="599010" cy="259045"/>
    <xdr:sp macro="" textlink="">
      <xdr:nvSpPr>
        <xdr:cNvPr id="255" name="衛生費該当値テキスト"/>
        <xdr:cNvSpPr txBox="1"/>
      </xdr:nvSpPr>
      <xdr:spPr>
        <a:xfrm>
          <a:off x="4686300" y="1593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27498</xdr:rowOff>
    </xdr:from>
    <xdr:to>
      <xdr:col>5</xdr:col>
      <xdr:colOff>409575</xdr:colOff>
      <xdr:row>94</xdr:row>
      <xdr:rowOff>129098</xdr:rowOff>
    </xdr:to>
    <xdr:sp macro="" textlink="">
      <xdr:nvSpPr>
        <xdr:cNvPr id="256" name="円/楕円 255"/>
        <xdr:cNvSpPr/>
      </xdr:nvSpPr>
      <xdr:spPr>
        <a:xfrm>
          <a:off x="3746500" y="161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145625</xdr:rowOff>
    </xdr:from>
    <xdr:ext cx="599010" cy="259045"/>
    <xdr:sp macro="" textlink="">
      <xdr:nvSpPr>
        <xdr:cNvPr id="257" name="テキスト ボックス 256"/>
        <xdr:cNvSpPr txBox="1"/>
      </xdr:nvSpPr>
      <xdr:spPr>
        <a:xfrm>
          <a:off x="3497794" y="159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216,116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44095</xdr:rowOff>
    </xdr:from>
    <xdr:to>
      <xdr:col>4</xdr:col>
      <xdr:colOff>206375</xdr:colOff>
      <xdr:row>94</xdr:row>
      <xdr:rowOff>145695</xdr:rowOff>
    </xdr:to>
    <xdr:sp macro="" textlink="">
      <xdr:nvSpPr>
        <xdr:cNvPr id="258" name="円/楕円 257"/>
        <xdr:cNvSpPr/>
      </xdr:nvSpPr>
      <xdr:spPr>
        <a:xfrm>
          <a:off x="2857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162222</xdr:rowOff>
    </xdr:from>
    <xdr:ext cx="599010" cy="259045"/>
    <xdr:sp macro="" textlink="">
      <xdr:nvSpPr>
        <xdr:cNvPr id="259" name="テキスト ボックス 258"/>
        <xdr:cNvSpPr txBox="1"/>
      </xdr:nvSpPr>
      <xdr:spPr>
        <a:xfrm>
          <a:off x="2608794"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68162</xdr:rowOff>
    </xdr:from>
    <xdr:to>
      <xdr:col>3</xdr:col>
      <xdr:colOff>3175</xdr:colOff>
      <xdr:row>94</xdr:row>
      <xdr:rowOff>169762</xdr:rowOff>
    </xdr:to>
    <xdr:sp macro="" textlink="">
      <xdr:nvSpPr>
        <xdr:cNvPr id="260" name="円/楕円 259"/>
        <xdr:cNvSpPr/>
      </xdr:nvSpPr>
      <xdr:spPr>
        <a:xfrm>
          <a:off x="1968500" y="161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14839</xdr:rowOff>
    </xdr:from>
    <xdr:ext cx="599010" cy="259045"/>
    <xdr:sp macro="" textlink="">
      <xdr:nvSpPr>
        <xdr:cNvPr id="261" name="テキスト ボックス 260"/>
        <xdr:cNvSpPr txBox="1"/>
      </xdr:nvSpPr>
      <xdr:spPr>
        <a:xfrm>
          <a:off x="1719794" y="1595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205,443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24050</xdr:rowOff>
    </xdr:from>
    <xdr:to>
      <xdr:col>1</xdr:col>
      <xdr:colOff>485775</xdr:colOff>
      <xdr:row>91</xdr:row>
      <xdr:rowOff>125650</xdr:rowOff>
    </xdr:to>
    <xdr:sp macro="" textlink="">
      <xdr:nvSpPr>
        <xdr:cNvPr id="262" name="円/楕円 261"/>
        <xdr:cNvSpPr/>
      </xdr:nvSpPr>
      <xdr:spPr>
        <a:xfrm>
          <a:off x="1079500" y="156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142177</xdr:rowOff>
    </xdr:from>
    <xdr:ext cx="599010" cy="259045"/>
    <xdr:sp macro="" textlink="">
      <xdr:nvSpPr>
        <xdr:cNvPr id="263" name="テキスト ボックス 262"/>
        <xdr:cNvSpPr txBox="1"/>
      </xdr:nvSpPr>
      <xdr:spPr>
        <a:xfrm>
          <a:off x="830794" y="1540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149570</xdr:rowOff>
    </xdr:from>
    <xdr:to>
      <xdr:col>15</xdr:col>
      <xdr:colOff>180975</xdr:colOff>
      <xdr:row>58</xdr:row>
      <xdr:rowOff>105444</xdr:rowOff>
    </xdr:to>
    <xdr:cxnSp macro="">
      <xdr:nvCxnSpPr>
        <xdr:cNvPr id="353" name="直線コネクタ 352"/>
        <xdr:cNvCxnSpPr/>
      </xdr:nvCxnSpPr>
      <xdr:spPr>
        <a:xfrm flipV="1">
          <a:off x="9639300" y="9922220"/>
          <a:ext cx="838200" cy="1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103250</xdr:rowOff>
    </xdr:from>
    <xdr:to>
      <xdr:col>14</xdr:col>
      <xdr:colOff>28575</xdr:colOff>
      <xdr:row>58</xdr:row>
      <xdr:rowOff>105444</xdr:rowOff>
    </xdr:to>
    <xdr:cxnSp macro="">
      <xdr:nvCxnSpPr>
        <xdr:cNvPr id="356" name="直線コネクタ 355"/>
        <xdr:cNvCxnSpPr/>
      </xdr:nvCxnSpPr>
      <xdr:spPr>
        <a:xfrm>
          <a:off x="8750300" y="1004735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103250</xdr:rowOff>
    </xdr:from>
    <xdr:to>
      <xdr:col>12</xdr:col>
      <xdr:colOff>511175</xdr:colOff>
      <xdr:row>58</xdr:row>
      <xdr:rowOff>126077</xdr:rowOff>
    </xdr:to>
    <xdr:cxnSp macro="">
      <xdr:nvCxnSpPr>
        <xdr:cNvPr id="359" name="直線コネクタ 358"/>
        <xdr:cNvCxnSpPr/>
      </xdr:nvCxnSpPr>
      <xdr:spPr>
        <a:xfrm flipV="1">
          <a:off x="7861300" y="10047350"/>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89200</xdr:rowOff>
    </xdr:from>
    <xdr:to>
      <xdr:col>11</xdr:col>
      <xdr:colOff>307975</xdr:colOff>
      <xdr:row>58</xdr:row>
      <xdr:rowOff>126077</xdr:rowOff>
    </xdr:to>
    <xdr:cxnSp macro="">
      <xdr:nvCxnSpPr>
        <xdr:cNvPr id="362" name="直線コネクタ 361"/>
        <xdr:cNvCxnSpPr/>
      </xdr:nvCxnSpPr>
      <xdr:spPr>
        <a:xfrm>
          <a:off x="6972300" y="10033300"/>
          <a:ext cx="889000" cy="3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98770</xdr:rowOff>
    </xdr:from>
    <xdr:to>
      <xdr:col>15</xdr:col>
      <xdr:colOff>231775</xdr:colOff>
      <xdr:row>58</xdr:row>
      <xdr:rowOff>28920</xdr:rowOff>
    </xdr:to>
    <xdr:sp macro="" textlink="">
      <xdr:nvSpPr>
        <xdr:cNvPr id="372" name="円/楕円 371"/>
        <xdr:cNvSpPr/>
      </xdr:nvSpPr>
      <xdr:spPr>
        <a:xfrm>
          <a:off x="10426700" y="98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121647</xdr:rowOff>
    </xdr:from>
    <xdr:ext cx="599010" cy="259045"/>
    <xdr:sp macro="" textlink="">
      <xdr:nvSpPr>
        <xdr:cNvPr id="373" name="農林水産業費該当値テキスト"/>
        <xdr:cNvSpPr txBox="1"/>
      </xdr:nvSpPr>
      <xdr:spPr>
        <a:xfrm>
          <a:off x="10528300" y="972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54644</xdr:rowOff>
    </xdr:from>
    <xdr:to>
      <xdr:col>14</xdr:col>
      <xdr:colOff>79375</xdr:colOff>
      <xdr:row>58</xdr:row>
      <xdr:rowOff>156244</xdr:rowOff>
    </xdr:to>
    <xdr:sp macro="" textlink="">
      <xdr:nvSpPr>
        <xdr:cNvPr id="374" name="円/楕円 373"/>
        <xdr:cNvSpPr/>
      </xdr:nvSpPr>
      <xdr:spPr>
        <a:xfrm>
          <a:off x="9588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147371</xdr:rowOff>
    </xdr:from>
    <xdr:ext cx="599010" cy="259045"/>
    <xdr:sp macro="" textlink="">
      <xdr:nvSpPr>
        <xdr:cNvPr id="375" name="テキスト ボックス 374"/>
        <xdr:cNvSpPr txBox="1"/>
      </xdr:nvSpPr>
      <xdr:spPr>
        <a:xfrm>
          <a:off x="9339794" y="100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52450</xdr:rowOff>
    </xdr:from>
    <xdr:to>
      <xdr:col>12</xdr:col>
      <xdr:colOff>561975</xdr:colOff>
      <xdr:row>58</xdr:row>
      <xdr:rowOff>154050</xdr:rowOff>
    </xdr:to>
    <xdr:sp macro="" textlink="">
      <xdr:nvSpPr>
        <xdr:cNvPr id="376" name="円/楕円 375"/>
        <xdr:cNvSpPr/>
      </xdr:nvSpPr>
      <xdr:spPr>
        <a:xfrm>
          <a:off x="8699500" y="99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145177</xdr:rowOff>
    </xdr:from>
    <xdr:ext cx="599010" cy="259045"/>
    <xdr:sp macro="" textlink="">
      <xdr:nvSpPr>
        <xdr:cNvPr id="377" name="テキスト ボックス 376"/>
        <xdr:cNvSpPr txBox="1"/>
      </xdr:nvSpPr>
      <xdr:spPr>
        <a:xfrm>
          <a:off x="8450794" y="1008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75277</xdr:rowOff>
    </xdr:from>
    <xdr:to>
      <xdr:col>11</xdr:col>
      <xdr:colOff>358775</xdr:colOff>
      <xdr:row>59</xdr:row>
      <xdr:rowOff>5427</xdr:rowOff>
    </xdr:to>
    <xdr:sp macro="" textlink="">
      <xdr:nvSpPr>
        <xdr:cNvPr id="378" name="円/楕円 377"/>
        <xdr:cNvSpPr/>
      </xdr:nvSpPr>
      <xdr:spPr>
        <a:xfrm>
          <a:off x="7810500" y="100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168004</xdr:rowOff>
    </xdr:from>
    <xdr:ext cx="599010" cy="259045"/>
    <xdr:sp macro="" textlink="">
      <xdr:nvSpPr>
        <xdr:cNvPr id="379" name="テキスト ボックス 378"/>
        <xdr:cNvSpPr txBox="1"/>
      </xdr:nvSpPr>
      <xdr:spPr>
        <a:xfrm>
          <a:off x="7561794" y="101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38400</xdr:rowOff>
    </xdr:from>
    <xdr:to>
      <xdr:col>10</xdr:col>
      <xdr:colOff>155575</xdr:colOff>
      <xdr:row>58</xdr:row>
      <xdr:rowOff>140000</xdr:rowOff>
    </xdr:to>
    <xdr:sp macro="" textlink="">
      <xdr:nvSpPr>
        <xdr:cNvPr id="380" name="円/楕円 379"/>
        <xdr:cNvSpPr/>
      </xdr:nvSpPr>
      <xdr:spPr>
        <a:xfrm>
          <a:off x="6921500" y="99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156527</xdr:rowOff>
    </xdr:from>
    <xdr:ext cx="599010" cy="259045"/>
    <xdr:sp macro="" textlink="">
      <xdr:nvSpPr>
        <xdr:cNvPr id="381" name="テキスト ボックス 380"/>
        <xdr:cNvSpPr txBox="1"/>
      </xdr:nvSpPr>
      <xdr:spPr>
        <a:xfrm>
          <a:off x="6672794" y="975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71478</xdr:rowOff>
    </xdr:from>
    <xdr:to>
      <xdr:col>15</xdr:col>
      <xdr:colOff>180975</xdr:colOff>
      <xdr:row>78</xdr:row>
      <xdr:rowOff>87621</xdr:rowOff>
    </xdr:to>
    <xdr:cxnSp macro="">
      <xdr:nvCxnSpPr>
        <xdr:cNvPr id="410" name="直線コネクタ 409"/>
        <xdr:cNvCxnSpPr/>
      </xdr:nvCxnSpPr>
      <xdr:spPr>
        <a:xfrm flipV="1">
          <a:off x="9639300" y="13444578"/>
          <a:ext cx="8382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87621</xdr:rowOff>
    </xdr:from>
    <xdr:to>
      <xdr:col>14</xdr:col>
      <xdr:colOff>28575</xdr:colOff>
      <xdr:row>78</xdr:row>
      <xdr:rowOff>92444</xdr:rowOff>
    </xdr:to>
    <xdr:cxnSp macro="">
      <xdr:nvCxnSpPr>
        <xdr:cNvPr id="413" name="直線コネクタ 412"/>
        <xdr:cNvCxnSpPr/>
      </xdr:nvCxnSpPr>
      <xdr:spPr>
        <a:xfrm flipV="1">
          <a:off x="8750300" y="1346072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83488</xdr:rowOff>
    </xdr:from>
    <xdr:to>
      <xdr:col>12</xdr:col>
      <xdr:colOff>511175</xdr:colOff>
      <xdr:row>78</xdr:row>
      <xdr:rowOff>92444</xdr:rowOff>
    </xdr:to>
    <xdr:cxnSp macro="">
      <xdr:nvCxnSpPr>
        <xdr:cNvPr id="416" name="直線コネクタ 415"/>
        <xdr:cNvCxnSpPr/>
      </xdr:nvCxnSpPr>
      <xdr:spPr>
        <a:xfrm>
          <a:off x="7861300" y="13456588"/>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78107</xdr:rowOff>
    </xdr:from>
    <xdr:to>
      <xdr:col>11</xdr:col>
      <xdr:colOff>307975</xdr:colOff>
      <xdr:row>78</xdr:row>
      <xdr:rowOff>83488</xdr:rowOff>
    </xdr:to>
    <xdr:cxnSp macro="">
      <xdr:nvCxnSpPr>
        <xdr:cNvPr id="419" name="直線コネクタ 418"/>
        <xdr:cNvCxnSpPr/>
      </xdr:nvCxnSpPr>
      <xdr:spPr>
        <a:xfrm>
          <a:off x="6972300" y="13451207"/>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20678</xdr:rowOff>
    </xdr:from>
    <xdr:to>
      <xdr:col>15</xdr:col>
      <xdr:colOff>231775</xdr:colOff>
      <xdr:row>78</xdr:row>
      <xdr:rowOff>122278</xdr:rowOff>
    </xdr:to>
    <xdr:sp macro="" textlink="">
      <xdr:nvSpPr>
        <xdr:cNvPr id="429" name="円/楕円 428"/>
        <xdr:cNvSpPr/>
      </xdr:nvSpPr>
      <xdr:spPr>
        <a:xfrm>
          <a:off x="10426700" y="133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170555</xdr:rowOff>
    </xdr:from>
    <xdr:ext cx="534377" cy="259045"/>
    <xdr:sp macro="" textlink="">
      <xdr:nvSpPr>
        <xdr:cNvPr id="430" name="商工費該当値テキスト"/>
        <xdr:cNvSpPr txBox="1"/>
      </xdr:nvSpPr>
      <xdr:spPr>
        <a:xfrm>
          <a:off x="10528300" y="13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36821</xdr:rowOff>
    </xdr:from>
    <xdr:to>
      <xdr:col>14</xdr:col>
      <xdr:colOff>79375</xdr:colOff>
      <xdr:row>78</xdr:row>
      <xdr:rowOff>138421</xdr:rowOff>
    </xdr:to>
    <xdr:sp macro="" textlink="">
      <xdr:nvSpPr>
        <xdr:cNvPr id="431" name="円/楕円 430"/>
        <xdr:cNvSpPr/>
      </xdr:nvSpPr>
      <xdr:spPr>
        <a:xfrm>
          <a:off x="9588500" y="134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129548</xdr:rowOff>
    </xdr:from>
    <xdr:ext cx="534377" cy="259045"/>
    <xdr:sp macro="" textlink="">
      <xdr:nvSpPr>
        <xdr:cNvPr id="432" name="テキスト ボックス 431"/>
        <xdr:cNvSpPr txBox="1"/>
      </xdr:nvSpPr>
      <xdr:spPr>
        <a:xfrm>
          <a:off x="9372111" y="135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41644</xdr:rowOff>
    </xdr:from>
    <xdr:to>
      <xdr:col>12</xdr:col>
      <xdr:colOff>561975</xdr:colOff>
      <xdr:row>78</xdr:row>
      <xdr:rowOff>143244</xdr:rowOff>
    </xdr:to>
    <xdr:sp macro="" textlink="">
      <xdr:nvSpPr>
        <xdr:cNvPr id="433" name="円/楕円 432"/>
        <xdr:cNvSpPr/>
      </xdr:nvSpPr>
      <xdr:spPr>
        <a:xfrm>
          <a:off x="8699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134371</xdr:rowOff>
    </xdr:from>
    <xdr:ext cx="534377" cy="259045"/>
    <xdr:sp macro="" textlink="">
      <xdr:nvSpPr>
        <xdr:cNvPr id="434" name="テキスト ボックス 433"/>
        <xdr:cNvSpPr txBox="1"/>
      </xdr:nvSpPr>
      <xdr:spPr>
        <a:xfrm>
          <a:off x="8483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32688</xdr:rowOff>
    </xdr:from>
    <xdr:to>
      <xdr:col>11</xdr:col>
      <xdr:colOff>358775</xdr:colOff>
      <xdr:row>78</xdr:row>
      <xdr:rowOff>134288</xdr:rowOff>
    </xdr:to>
    <xdr:sp macro="" textlink="">
      <xdr:nvSpPr>
        <xdr:cNvPr id="435" name="円/楕円 434"/>
        <xdr:cNvSpPr/>
      </xdr:nvSpPr>
      <xdr:spPr>
        <a:xfrm>
          <a:off x="7810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125415</xdr:rowOff>
    </xdr:from>
    <xdr:ext cx="534377" cy="259045"/>
    <xdr:sp macro="" textlink="">
      <xdr:nvSpPr>
        <xdr:cNvPr id="436" name="テキスト ボックス 435"/>
        <xdr:cNvSpPr txBox="1"/>
      </xdr:nvSpPr>
      <xdr:spPr>
        <a:xfrm>
          <a:off x="7594111" y="134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27307</xdr:rowOff>
    </xdr:from>
    <xdr:to>
      <xdr:col>10</xdr:col>
      <xdr:colOff>155575</xdr:colOff>
      <xdr:row>78</xdr:row>
      <xdr:rowOff>128907</xdr:rowOff>
    </xdr:to>
    <xdr:sp macro="" textlink="">
      <xdr:nvSpPr>
        <xdr:cNvPr id="437" name="円/楕円 436"/>
        <xdr:cNvSpPr/>
      </xdr:nvSpPr>
      <xdr:spPr>
        <a:xfrm>
          <a:off x="6921500" y="13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145434</xdr:rowOff>
    </xdr:from>
    <xdr:ext cx="534377" cy="259045"/>
    <xdr:sp macro="" textlink="">
      <xdr:nvSpPr>
        <xdr:cNvPr id="438" name="テキスト ボックス 437"/>
        <xdr:cNvSpPr txBox="1"/>
      </xdr:nvSpPr>
      <xdr:spPr>
        <a:xfrm>
          <a:off x="6705111" y="13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46137</xdr:rowOff>
    </xdr:from>
    <xdr:to>
      <xdr:col>15</xdr:col>
      <xdr:colOff>180975</xdr:colOff>
      <xdr:row>98</xdr:row>
      <xdr:rowOff>57676</xdr:rowOff>
    </xdr:to>
    <xdr:cxnSp macro="">
      <xdr:nvCxnSpPr>
        <xdr:cNvPr id="467" name="直線コネクタ 466"/>
        <xdr:cNvCxnSpPr/>
      </xdr:nvCxnSpPr>
      <xdr:spPr>
        <a:xfrm flipV="1">
          <a:off x="9639300" y="16848237"/>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57676</xdr:rowOff>
    </xdr:from>
    <xdr:to>
      <xdr:col>14</xdr:col>
      <xdr:colOff>28575</xdr:colOff>
      <xdr:row>98</xdr:row>
      <xdr:rowOff>77820</xdr:rowOff>
    </xdr:to>
    <xdr:cxnSp macro="">
      <xdr:nvCxnSpPr>
        <xdr:cNvPr id="470" name="直線コネクタ 469"/>
        <xdr:cNvCxnSpPr/>
      </xdr:nvCxnSpPr>
      <xdr:spPr>
        <a:xfrm flipV="1">
          <a:off x="8750300" y="16859776"/>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77820</xdr:rowOff>
    </xdr:from>
    <xdr:to>
      <xdr:col>12</xdr:col>
      <xdr:colOff>511175</xdr:colOff>
      <xdr:row>98</xdr:row>
      <xdr:rowOff>82428</xdr:rowOff>
    </xdr:to>
    <xdr:cxnSp macro="">
      <xdr:nvCxnSpPr>
        <xdr:cNvPr id="473" name="直線コネクタ 472"/>
        <xdr:cNvCxnSpPr/>
      </xdr:nvCxnSpPr>
      <xdr:spPr>
        <a:xfrm flipV="1">
          <a:off x="7861300" y="16879920"/>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26794</xdr:rowOff>
    </xdr:from>
    <xdr:to>
      <xdr:col>11</xdr:col>
      <xdr:colOff>307975</xdr:colOff>
      <xdr:row>98</xdr:row>
      <xdr:rowOff>82428</xdr:rowOff>
    </xdr:to>
    <xdr:cxnSp macro="">
      <xdr:nvCxnSpPr>
        <xdr:cNvPr id="476" name="直線コネクタ 475"/>
        <xdr:cNvCxnSpPr/>
      </xdr:nvCxnSpPr>
      <xdr:spPr>
        <a:xfrm>
          <a:off x="6972300" y="16828894"/>
          <a:ext cx="8890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166787</xdr:rowOff>
    </xdr:from>
    <xdr:to>
      <xdr:col>15</xdr:col>
      <xdr:colOff>231775</xdr:colOff>
      <xdr:row>98</xdr:row>
      <xdr:rowOff>96937</xdr:rowOff>
    </xdr:to>
    <xdr:sp macro="" textlink="">
      <xdr:nvSpPr>
        <xdr:cNvPr id="486" name="円/楕円 485"/>
        <xdr:cNvSpPr/>
      </xdr:nvSpPr>
      <xdr:spPr>
        <a:xfrm>
          <a:off x="10426700" y="167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18214</xdr:rowOff>
    </xdr:from>
    <xdr:ext cx="599010" cy="259045"/>
    <xdr:sp macro="" textlink="">
      <xdr:nvSpPr>
        <xdr:cNvPr id="487" name="土木費該当値テキスト"/>
        <xdr:cNvSpPr txBox="1"/>
      </xdr:nvSpPr>
      <xdr:spPr>
        <a:xfrm>
          <a:off x="10528300" y="1664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6876</xdr:rowOff>
    </xdr:from>
    <xdr:to>
      <xdr:col>14</xdr:col>
      <xdr:colOff>79375</xdr:colOff>
      <xdr:row>98</xdr:row>
      <xdr:rowOff>108476</xdr:rowOff>
    </xdr:to>
    <xdr:sp macro="" textlink="">
      <xdr:nvSpPr>
        <xdr:cNvPr id="488" name="円/楕円 487"/>
        <xdr:cNvSpPr/>
      </xdr:nvSpPr>
      <xdr:spPr>
        <a:xfrm>
          <a:off x="9588500" y="168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125003</xdr:rowOff>
    </xdr:from>
    <xdr:ext cx="599010" cy="259045"/>
    <xdr:sp macro="" textlink="">
      <xdr:nvSpPr>
        <xdr:cNvPr id="489" name="テキスト ボックス 488"/>
        <xdr:cNvSpPr txBox="1"/>
      </xdr:nvSpPr>
      <xdr:spPr>
        <a:xfrm>
          <a:off x="9339794" y="1658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27020</xdr:rowOff>
    </xdr:from>
    <xdr:to>
      <xdr:col>12</xdr:col>
      <xdr:colOff>561975</xdr:colOff>
      <xdr:row>98</xdr:row>
      <xdr:rowOff>128620</xdr:rowOff>
    </xdr:to>
    <xdr:sp macro="" textlink="">
      <xdr:nvSpPr>
        <xdr:cNvPr id="490" name="円/楕円 489"/>
        <xdr:cNvSpPr/>
      </xdr:nvSpPr>
      <xdr:spPr>
        <a:xfrm>
          <a:off x="8699500" y="168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145147</xdr:rowOff>
    </xdr:from>
    <xdr:ext cx="599010" cy="259045"/>
    <xdr:sp macro="" textlink="">
      <xdr:nvSpPr>
        <xdr:cNvPr id="491" name="テキスト ボックス 490"/>
        <xdr:cNvSpPr txBox="1"/>
      </xdr:nvSpPr>
      <xdr:spPr>
        <a:xfrm>
          <a:off x="8450794" y="166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31628</xdr:rowOff>
    </xdr:from>
    <xdr:to>
      <xdr:col>11</xdr:col>
      <xdr:colOff>358775</xdr:colOff>
      <xdr:row>98</xdr:row>
      <xdr:rowOff>133228</xdr:rowOff>
    </xdr:to>
    <xdr:sp macro="" textlink="">
      <xdr:nvSpPr>
        <xdr:cNvPr id="492" name="円/楕円 491"/>
        <xdr:cNvSpPr/>
      </xdr:nvSpPr>
      <xdr:spPr>
        <a:xfrm>
          <a:off x="7810500" y="168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149755</xdr:rowOff>
    </xdr:from>
    <xdr:ext cx="599010" cy="259045"/>
    <xdr:sp macro="" textlink="">
      <xdr:nvSpPr>
        <xdr:cNvPr id="493" name="テキスト ボックス 492"/>
        <xdr:cNvSpPr txBox="1"/>
      </xdr:nvSpPr>
      <xdr:spPr>
        <a:xfrm>
          <a:off x="7561794" y="1660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147444</xdr:rowOff>
    </xdr:from>
    <xdr:to>
      <xdr:col>10</xdr:col>
      <xdr:colOff>155575</xdr:colOff>
      <xdr:row>98</xdr:row>
      <xdr:rowOff>77594</xdr:rowOff>
    </xdr:to>
    <xdr:sp macro="" textlink="">
      <xdr:nvSpPr>
        <xdr:cNvPr id="494" name="円/楕円 493"/>
        <xdr:cNvSpPr/>
      </xdr:nvSpPr>
      <xdr:spPr>
        <a:xfrm>
          <a:off x="6921500" y="167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94121</xdr:rowOff>
    </xdr:from>
    <xdr:ext cx="599010" cy="259045"/>
    <xdr:sp macro="" textlink="">
      <xdr:nvSpPr>
        <xdr:cNvPr id="495" name="テキスト ボックス 494"/>
        <xdr:cNvSpPr txBox="1"/>
      </xdr:nvSpPr>
      <xdr:spPr>
        <a:xfrm>
          <a:off x="6672794" y="165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106752</xdr:rowOff>
    </xdr:from>
    <xdr:to>
      <xdr:col>23</xdr:col>
      <xdr:colOff>517525</xdr:colOff>
      <xdr:row>37</xdr:row>
      <xdr:rowOff>163024</xdr:rowOff>
    </xdr:to>
    <xdr:cxnSp macro="">
      <xdr:nvCxnSpPr>
        <xdr:cNvPr id="522" name="直線コネクタ 521"/>
        <xdr:cNvCxnSpPr/>
      </xdr:nvCxnSpPr>
      <xdr:spPr>
        <a:xfrm>
          <a:off x="15481300" y="6450402"/>
          <a:ext cx="838200" cy="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106752</xdr:rowOff>
    </xdr:from>
    <xdr:to>
      <xdr:col>22</xdr:col>
      <xdr:colOff>365125</xdr:colOff>
      <xdr:row>38</xdr:row>
      <xdr:rowOff>38446</xdr:rowOff>
    </xdr:to>
    <xdr:cxnSp macro="">
      <xdr:nvCxnSpPr>
        <xdr:cNvPr id="525" name="直線コネクタ 524"/>
        <xdr:cNvCxnSpPr/>
      </xdr:nvCxnSpPr>
      <xdr:spPr>
        <a:xfrm flipV="1">
          <a:off x="14592300" y="6450402"/>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35993</xdr:rowOff>
    </xdr:from>
    <xdr:to>
      <xdr:col>21</xdr:col>
      <xdr:colOff>161925</xdr:colOff>
      <xdr:row>38</xdr:row>
      <xdr:rowOff>38446</xdr:rowOff>
    </xdr:to>
    <xdr:cxnSp macro="">
      <xdr:nvCxnSpPr>
        <xdr:cNvPr id="528" name="直線コネクタ 527"/>
        <xdr:cNvCxnSpPr/>
      </xdr:nvCxnSpPr>
      <xdr:spPr>
        <a:xfrm>
          <a:off x="13703300" y="6551093"/>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16117</xdr:rowOff>
    </xdr:from>
    <xdr:to>
      <xdr:col>19</xdr:col>
      <xdr:colOff>644525</xdr:colOff>
      <xdr:row>38</xdr:row>
      <xdr:rowOff>35993</xdr:rowOff>
    </xdr:to>
    <xdr:cxnSp macro="">
      <xdr:nvCxnSpPr>
        <xdr:cNvPr id="531" name="直線コネクタ 530"/>
        <xdr:cNvCxnSpPr/>
      </xdr:nvCxnSpPr>
      <xdr:spPr>
        <a:xfrm>
          <a:off x="12814300" y="6531217"/>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112224</xdr:rowOff>
    </xdr:from>
    <xdr:to>
      <xdr:col>23</xdr:col>
      <xdr:colOff>568325</xdr:colOff>
      <xdr:row>38</xdr:row>
      <xdr:rowOff>42374</xdr:rowOff>
    </xdr:to>
    <xdr:sp macro="" textlink="">
      <xdr:nvSpPr>
        <xdr:cNvPr id="541" name="円/楕円 540"/>
        <xdr:cNvSpPr/>
      </xdr:nvSpPr>
      <xdr:spPr>
        <a:xfrm>
          <a:off x="16268700" y="64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135101</xdr:rowOff>
    </xdr:from>
    <xdr:ext cx="534377" cy="259045"/>
    <xdr:sp macro="" textlink="">
      <xdr:nvSpPr>
        <xdr:cNvPr id="542" name="消防費該当値テキスト"/>
        <xdr:cNvSpPr txBox="1"/>
      </xdr:nvSpPr>
      <xdr:spPr>
        <a:xfrm>
          <a:off x="16370300" y="63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55952</xdr:rowOff>
    </xdr:from>
    <xdr:to>
      <xdr:col>22</xdr:col>
      <xdr:colOff>415925</xdr:colOff>
      <xdr:row>37</xdr:row>
      <xdr:rowOff>157552</xdr:rowOff>
    </xdr:to>
    <xdr:sp macro="" textlink="">
      <xdr:nvSpPr>
        <xdr:cNvPr id="543" name="円/楕円 542"/>
        <xdr:cNvSpPr/>
      </xdr:nvSpPr>
      <xdr:spPr>
        <a:xfrm>
          <a:off x="15430500" y="63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2629</xdr:rowOff>
    </xdr:from>
    <xdr:ext cx="534377" cy="259045"/>
    <xdr:sp macro="" textlink="">
      <xdr:nvSpPr>
        <xdr:cNvPr id="544" name="テキスト ボックス 543"/>
        <xdr:cNvSpPr txBox="1"/>
      </xdr:nvSpPr>
      <xdr:spPr>
        <a:xfrm>
          <a:off x="15214111" y="61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159096</xdr:rowOff>
    </xdr:from>
    <xdr:to>
      <xdr:col>21</xdr:col>
      <xdr:colOff>212725</xdr:colOff>
      <xdr:row>38</xdr:row>
      <xdr:rowOff>89246</xdr:rowOff>
    </xdr:to>
    <xdr:sp macro="" textlink="">
      <xdr:nvSpPr>
        <xdr:cNvPr id="545" name="円/楕円 544"/>
        <xdr:cNvSpPr/>
      </xdr:nvSpPr>
      <xdr:spPr>
        <a:xfrm>
          <a:off x="14541500" y="65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80373</xdr:rowOff>
    </xdr:from>
    <xdr:ext cx="534377" cy="259045"/>
    <xdr:sp macro="" textlink="">
      <xdr:nvSpPr>
        <xdr:cNvPr id="546" name="テキスト ボックス 545"/>
        <xdr:cNvSpPr txBox="1"/>
      </xdr:nvSpPr>
      <xdr:spPr>
        <a:xfrm>
          <a:off x="14325111" y="65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156643</xdr:rowOff>
    </xdr:from>
    <xdr:to>
      <xdr:col>20</xdr:col>
      <xdr:colOff>9525</xdr:colOff>
      <xdr:row>38</xdr:row>
      <xdr:rowOff>86793</xdr:rowOff>
    </xdr:to>
    <xdr:sp macro="" textlink="">
      <xdr:nvSpPr>
        <xdr:cNvPr id="547" name="円/楕円 546"/>
        <xdr:cNvSpPr/>
      </xdr:nvSpPr>
      <xdr:spPr>
        <a:xfrm>
          <a:off x="13652500" y="65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103320</xdr:rowOff>
    </xdr:from>
    <xdr:ext cx="534377" cy="259045"/>
    <xdr:sp macro="" textlink="">
      <xdr:nvSpPr>
        <xdr:cNvPr id="548" name="テキスト ボックス 547"/>
        <xdr:cNvSpPr txBox="1"/>
      </xdr:nvSpPr>
      <xdr:spPr>
        <a:xfrm>
          <a:off x="13436111" y="62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136766</xdr:rowOff>
    </xdr:from>
    <xdr:to>
      <xdr:col>18</xdr:col>
      <xdr:colOff>492125</xdr:colOff>
      <xdr:row>38</xdr:row>
      <xdr:rowOff>66917</xdr:rowOff>
    </xdr:to>
    <xdr:sp macro="" textlink="">
      <xdr:nvSpPr>
        <xdr:cNvPr id="549" name="円/楕円 548"/>
        <xdr:cNvSpPr/>
      </xdr:nvSpPr>
      <xdr:spPr>
        <a:xfrm>
          <a:off x="12763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83443</xdr:rowOff>
    </xdr:from>
    <xdr:ext cx="534377" cy="259045"/>
    <xdr:sp macro="" textlink="">
      <xdr:nvSpPr>
        <xdr:cNvPr id="550" name="テキスト ボックス 549"/>
        <xdr:cNvSpPr txBox="1"/>
      </xdr:nvSpPr>
      <xdr:spPr>
        <a:xfrm>
          <a:off x="12547111" y="62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45976</xdr:rowOff>
    </xdr:from>
    <xdr:to>
      <xdr:col>23</xdr:col>
      <xdr:colOff>517525</xdr:colOff>
      <xdr:row>57</xdr:row>
      <xdr:rowOff>150800</xdr:rowOff>
    </xdr:to>
    <xdr:cxnSp macro="">
      <xdr:nvCxnSpPr>
        <xdr:cNvPr id="579" name="直線コネクタ 578"/>
        <xdr:cNvCxnSpPr/>
      </xdr:nvCxnSpPr>
      <xdr:spPr>
        <a:xfrm flipV="1">
          <a:off x="15481300" y="9304276"/>
          <a:ext cx="838200" cy="6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100609</xdr:rowOff>
    </xdr:from>
    <xdr:to>
      <xdr:col>22</xdr:col>
      <xdr:colOff>365125</xdr:colOff>
      <xdr:row>57</xdr:row>
      <xdr:rowOff>150800</xdr:rowOff>
    </xdr:to>
    <xdr:cxnSp macro="">
      <xdr:nvCxnSpPr>
        <xdr:cNvPr id="582" name="直線コネクタ 581"/>
        <xdr:cNvCxnSpPr/>
      </xdr:nvCxnSpPr>
      <xdr:spPr>
        <a:xfrm>
          <a:off x="14592300" y="9873259"/>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100609</xdr:rowOff>
    </xdr:from>
    <xdr:to>
      <xdr:col>21</xdr:col>
      <xdr:colOff>161925</xdr:colOff>
      <xdr:row>57</xdr:row>
      <xdr:rowOff>142093</xdr:rowOff>
    </xdr:to>
    <xdr:cxnSp macro="">
      <xdr:nvCxnSpPr>
        <xdr:cNvPr id="585" name="直線コネクタ 584"/>
        <xdr:cNvCxnSpPr/>
      </xdr:nvCxnSpPr>
      <xdr:spPr>
        <a:xfrm flipV="1">
          <a:off x="13703300" y="9873259"/>
          <a:ext cx="889000" cy="4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76683</xdr:rowOff>
    </xdr:from>
    <xdr:to>
      <xdr:col>19</xdr:col>
      <xdr:colOff>644525</xdr:colOff>
      <xdr:row>57</xdr:row>
      <xdr:rowOff>142093</xdr:rowOff>
    </xdr:to>
    <xdr:cxnSp macro="">
      <xdr:nvCxnSpPr>
        <xdr:cNvPr id="588" name="直線コネクタ 587"/>
        <xdr:cNvCxnSpPr/>
      </xdr:nvCxnSpPr>
      <xdr:spPr>
        <a:xfrm>
          <a:off x="12814300" y="9849333"/>
          <a:ext cx="8890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166626</xdr:rowOff>
    </xdr:from>
    <xdr:to>
      <xdr:col>23</xdr:col>
      <xdr:colOff>568325</xdr:colOff>
      <xdr:row>54</xdr:row>
      <xdr:rowOff>96776</xdr:rowOff>
    </xdr:to>
    <xdr:sp macro="" textlink="">
      <xdr:nvSpPr>
        <xdr:cNvPr id="598" name="円/楕円 597"/>
        <xdr:cNvSpPr/>
      </xdr:nvSpPr>
      <xdr:spPr>
        <a:xfrm>
          <a:off x="16268700" y="92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18053</xdr:rowOff>
    </xdr:from>
    <xdr:ext cx="599010" cy="259045"/>
    <xdr:sp macro="" textlink="">
      <xdr:nvSpPr>
        <xdr:cNvPr id="599" name="教育費該当値テキスト"/>
        <xdr:cNvSpPr txBox="1"/>
      </xdr:nvSpPr>
      <xdr:spPr>
        <a:xfrm>
          <a:off x="16370300" y="910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449,199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100000</xdr:rowOff>
    </xdr:from>
    <xdr:to>
      <xdr:col>22</xdr:col>
      <xdr:colOff>415925</xdr:colOff>
      <xdr:row>58</xdr:row>
      <xdr:rowOff>30150</xdr:rowOff>
    </xdr:to>
    <xdr:sp macro="" textlink="">
      <xdr:nvSpPr>
        <xdr:cNvPr id="600" name="円/楕円 599"/>
        <xdr:cNvSpPr/>
      </xdr:nvSpPr>
      <xdr:spPr>
        <a:xfrm>
          <a:off x="15430500" y="98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21277</xdr:rowOff>
    </xdr:from>
    <xdr:ext cx="599010" cy="259045"/>
    <xdr:sp macro="" textlink="">
      <xdr:nvSpPr>
        <xdr:cNvPr id="601" name="テキスト ボックス 600"/>
        <xdr:cNvSpPr txBox="1"/>
      </xdr:nvSpPr>
      <xdr:spPr>
        <a:xfrm>
          <a:off x="15181794" y="996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49809</xdr:rowOff>
    </xdr:from>
    <xdr:to>
      <xdr:col>21</xdr:col>
      <xdr:colOff>212725</xdr:colOff>
      <xdr:row>57</xdr:row>
      <xdr:rowOff>151409</xdr:rowOff>
    </xdr:to>
    <xdr:sp macro="" textlink="">
      <xdr:nvSpPr>
        <xdr:cNvPr id="602" name="円/楕円 601"/>
        <xdr:cNvSpPr/>
      </xdr:nvSpPr>
      <xdr:spPr>
        <a:xfrm>
          <a:off x="14541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167936</xdr:rowOff>
    </xdr:from>
    <xdr:ext cx="599010" cy="259045"/>
    <xdr:sp macro="" textlink="">
      <xdr:nvSpPr>
        <xdr:cNvPr id="603" name="テキスト ボックス 602"/>
        <xdr:cNvSpPr txBox="1"/>
      </xdr:nvSpPr>
      <xdr:spPr>
        <a:xfrm>
          <a:off x="14292794" y="95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91293</xdr:rowOff>
    </xdr:from>
    <xdr:to>
      <xdr:col>20</xdr:col>
      <xdr:colOff>9525</xdr:colOff>
      <xdr:row>58</xdr:row>
      <xdr:rowOff>21443</xdr:rowOff>
    </xdr:to>
    <xdr:sp macro="" textlink="">
      <xdr:nvSpPr>
        <xdr:cNvPr id="604" name="円/楕円 603"/>
        <xdr:cNvSpPr/>
      </xdr:nvSpPr>
      <xdr:spPr>
        <a:xfrm>
          <a:off x="13652500" y="9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37970</xdr:rowOff>
    </xdr:from>
    <xdr:ext cx="599010" cy="259045"/>
    <xdr:sp macro="" textlink="">
      <xdr:nvSpPr>
        <xdr:cNvPr id="605" name="テキスト ボックス 604"/>
        <xdr:cNvSpPr txBox="1"/>
      </xdr:nvSpPr>
      <xdr:spPr>
        <a:xfrm>
          <a:off x="13403794" y="96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25883</xdr:rowOff>
    </xdr:from>
    <xdr:to>
      <xdr:col>18</xdr:col>
      <xdr:colOff>492125</xdr:colOff>
      <xdr:row>57</xdr:row>
      <xdr:rowOff>127483</xdr:rowOff>
    </xdr:to>
    <xdr:sp macro="" textlink="">
      <xdr:nvSpPr>
        <xdr:cNvPr id="606" name="円/楕円 605"/>
        <xdr:cNvSpPr/>
      </xdr:nvSpPr>
      <xdr:spPr>
        <a:xfrm>
          <a:off x="127635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144010</xdr:rowOff>
    </xdr:from>
    <xdr:ext cx="599010" cy="259045"/>
    <xdr:sp macro="" textlink="">
      <xdr:nvSpPr>
        <xdr:cNvPr id="607" name="テキスト ボックス 606"/>
        <xdr:cNvSpPr txBox="1"/>
      </xdr:nvSpPr>
      <xdr:spPr>
        <a:xfrm>
          <a:off x="12514794" y="95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120281</xdr:rowOff>
    </xdr:from>
    <xdr:to>
      <xdr:col>23</xdr:col>
      <xdr:colOff>517525</xdr:colOff>
      <xdr:row>78</xdr:row>
      <xdr:rowOff>124053</xdr:rowOff>
    </xdr:to>
    <xdr:cxnSp macro="">
      <xdr:nvCxnSpPr>
        <xdr:cNvPr id="634" name="直線コネクタ 633"/>
        <xdr:cNvCxnSpPr/>
      </xdr:nvCxnSpPr>
      <xdr:spPr>
        <a:xfrm flipV="1">
          <a:off x="15481300" y="1349338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123134</xdr:rowOff>
    </xdr:from>
    <xdr:to>
      <xdr:col>22</xdr:col>
      <xdr:colOff>365125</xdr:colOff>
      <xdr:row>78</xdr:row>
      <xdr:rowOff>124053</xdr:rowOff>
    </xdr:to>
    <xdr:cxnSp macro="">
      <xdr:nvCxnSpPr>
        <xdr:cNvPr id="637" name="直線コネクタ 636"/>
        <xdr:cNvCxnSpPr/>
      </xdr:nvCxnSpPr>
      <xdr:spPr>
        <a:xfrm>
          <a:off x="14592300" y="13496234"/>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123134</xdr:rowOff>
    </xdr:from>
    <xdr:to>
      <xdr:col>21</xdr:col>
      <xdr:colOff>161925</xdr:colOff>
      <xdr:row>78</xdr:row>
      <xdr:rowOff>129470</xdr:rowOff>
    </xdr:to>
    <xdr:cxnSp macro="">
      <xdr:nvCxnSpPr>
        <xdr:cNvPr id="640" name="直線コネクタ 639"/>
        <xdr:cNvCxnSpPr/>
      </xdr:nvCxnSpPr>
      <xdr:spPr>
        <a:xfrm flipV="1">
          <a:off x="13703300" y="1349623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129470</xdr:rowOff>
    </xdr:from>
    <xdr:to>
      <xdr:col>19</xdr:col>
      <xdr:colOff>644525</xdr:colOff>
      <xdr:row>78</xdr:row>
      <xdr:rowOff>135437</xdr:rowOff>
    </xdr:to>
    <xdr:cxnSp macro="">
      <xdr:nvCxnSpPr>
        <xdr:cNvPr id="643" name="直線コネクタ 642"/>
        <xdr:cNvCxnSpPr/>
      </xdr:nvCxnSpPr>
      <xdr:spPr>
        <a:xfrm flipV="1">
          <a:off x="12814300" y="1350257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69481</xdr:rowOff>
    </xdr:from>
    <xdr:to>
      <xdr:col>23</xdr:col>
      <xdr:colOff>568325</xdr:colOff>
      <xdr:row>78</xdr:row>
      <xdr:rowOff>171081</xdr:rowOff>
    </xdr:to>
    <xdr:sp macro="" textlink="">
      <xdr:nvSpPr>
        <xdr:cNvPr id="653" name="円/楕円 652"/>
        <xdr:cNvSpPr/>
      </xdr:nvSpPr>
      <xdr:spPr>
        <a:xfrm>
          <a:off x="16268700" y="134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34101</xdr:rowOff>
    </xdr:from>
    <xdr:ext cx="469744" cy="259045"/>
    <xdr:sp macro="" textlink="">
      <xdr:nvSpPr>
        <xdr:cNvPr id="654" name="災害復旧費該当値テキスト"/>
        <xdr:cNvSpPr txBox="1"/>
      </xdr:nvSpPr>
      <xdr:spPr>
        <a:xfrm>
          <a:off x="16370300" y="134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73253</xdr:rowOff>
    </xdr:from>
    <xdr:to>
      <xdr:col>22</xdr:col>
      <xdr:colOff>415925</xdr:colOff>
      <xdr:row>79</xdr:row>
      <xdr:rowOff>3403</xdr:rowOff>
    </xdr:to>
    <xdr:sp macro="" textlink="">
      <xdr:nvSpPr>
        <xdr:cNvPr id="655" name="円/楕円 654"/>
        <xdr:cNvSpPr/>
      </xdr:nvSpPr>
      <xdr:spPr>
        <a:xfrm>
          <a:off x="15430500" y="134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165980</xdr:rowOff>
    </xdr:from>
    <xdr:ext cx="469744" cy="259045"/>
    <xdr:sp macro="" textlink="">
      <xdr:nvSpPr>
        <xdr:cNvPr id="656" name="テキスト ボックス 655"/>
        <xdr:cNvSpPr txBox="1"/>
      </xdr:nvSpPr>
      <xdr:spPr>
        <a:xfrm>
          <a:off x="15246427" y="135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72334</xdr:rowOff>
    </xdr:from>
    <xdr:to>
      <xdr:col>21</xdr:col>
      <xdr:colOff>212725</xdr:colOff>
      <xdr:row>79</xdr:row>
      <xdr:rowOff>2484</xdr:rowOff>
    </xdr:to>
    <xdr:sp macro="" textlink="">
      <xdr:nvSpPr>
        <xdr:cNvPr id="657" name="円/楕円 656"/>
        <xdr:cNvSpPr/>
      </xdr:nvSpPr>
      <xdr:spPr>
        <a:xfrm>
          <a:off x="14541500" y="134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165061</xdr:rowOff>
    </xdr:from>
    <xdr:ext cx="469744" cy="259045"/>
    <xdr:sp macro="" textlink="">
      <xdr:nvSpPr>
        <xdr:cNvPr id="658" name="テキスト ボックス 657"/>
        <xdr:cNvSpPr txBox="1"/>
      </xdr:nvSpPr>
      <xdr:spPr>
        <a:xfrm>
          <a:off x="14357427" y="1353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78670</xdr:rowOff>
    </xdr:from>
    <xdr:to>
      <xdr:col>20</xdr:col>
      <xdr:colOff>9525</xdr:colOff>
      <xdr:row>79</xdr:row>
      <xdr:rowOff>8820</xdr:rowOff>
    </xdr:to>
    <xdr:sp macro="" textlink="">
      <xdr:nvSpPr>
        <xdr:cNvPr id="659" name="円/楕円 658"/>
        <xdr:cNvSpPr/>
      </xdr:nvSpPr>
      <xdr:spPr>
        <a:xfrm>
          <a:off x="13652500" y="134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171397</xdr:rowOff>
    </xdr:from>
    <xdr:ext cx="469744" cy="259045"/>
    <xdr:sp macro="" textlink="">
      <xdr:nvSpPr>
        <xdr:cNvPr id="660" name="テキスト ボックス 659"/>
        <xdr:cNvSpPr txBox="1"/>
      </xdr:nvSpPr>
      <xdr:spPr>
        <a:xfrm>
          <a:off x="13468427" y="135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84637</xdr:rowOff>
    </xdr:from>
    <xdr:to>
      <xdr:col>18</xdr:col>
      <xdr:colOff>492125</xdr:colOff>
      <xdr:row>79</xdr:row>
      <xdr:rowOff>14787</xdr:rowOff>
    </xdr:to>
    <xdr:sp macro="" textlink="">
      <xdr:nvSpPr>
        <xdr:cNvPr id="661" name="円/楕円 660"/>
        <xdr:cNvSpPr/>
      </xdr:nvSpPr>
      <xdr:spPr>
        <a:xfrm>
          <a:off x="12763500" y="134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5914</xdr:rowOff>
    </xdr:from>
    <xdr:ext cx="469744" cy="259045"/>
    <xdr:sp macro="" textlink="">
      <xdr:nvSpPr>
        <xdr:cNvPr id="662" name="テキスト ボックス 661"/>
        <xdr:cNvSpPr txBox="1"/>
      </xdr:nvSpPr>
      <xdr:spPr>
        <a:xfrm>
          <a:off x="12579427" y="135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90825</xdr:rowOff>
    </xdr:from>
    <xdr:to>
      <xdr:col>23</xdr:col>
      <xdr:colOff>517525</xdr:colOff>
      <xdr:row>93</xdr:row>
      <xdr:rowOff>99457</xdr:rowOff>
    </xdr:to>
    <xdr:cxnSp macro="">
      <xdr:nvCxnSpPr>
        <xdr:cNvPr id="691" name="直線コネクタ 690"/>
        <xdr:cNvCxnSpPr/>
      </xdr:nvCxnSpPr>
      <xdr:spPr>
        <a:xfrm flipV="1">
          <a:off x="15481300" y="15864225"/>
          <a:ext cx="8382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99457</xdr:rowOff>
    </xdr:from>
    <xdr:to>
      <xdr:col>22</xdr:col>
      <xdr:colOff>365125</xdr:colOff>
      <xdr:row>94</xdr:row>
      <xdr:rowOff>712</xdr:rowOff>
    </xdr:to>
    <xdr:cxnSp macro="">
      <xdr:nvCxnSpPr>
        <xdr:cNvPr id="694" name="直線コネクタ 693"/>
        <xdr:cNvCxnSpPr/>
      </xdr:nvCxnSpPr>
      <xdr:spPr>
        <a:xfrm flipV="1">
          <a:off x="14592300" y="16044307"/>
          <a:ext cx="889000" cy="7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712</xdr:rowOff>
    </xdr:from>
    <xdr:to>
      <xdr:col>21</xdr:col>
      <xdr:colOff>161925</xdr:colOff>
      <xdr:row>94</xdr:row>
      <xdr:rowOff>93773</xdr:rowOff>
    </xdr:to>
    <xdr:cxnSp macro="">
      <xdr:nvCxnSpPr>
        <xdr:cNvPr id="697" name="直線コネクタ 696"/>
        <xdr:cNvCxnSpPr/>
      </xdr:nvCxnSpPr>
      <xdr:spPr>
        <a:xfrm flipV="1">
          <a:off x="13703300" y="16117012"/>
          <a:ext cx="889000" cy="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93773</xdr:rowOff>
    </xdr:from>
    <xdr:to>
      <xdr:col>19</xdr:col>
      <xdr:colOff>644525</xdr:colOff>
      <xdr:row>94</xdr:row>
      <xdr:rowOff>163320</xdr:rowOff>
    </xdr:to>
    <xdr:cxnSp macro="">
      <xdr:nvCxnSpPr>
        <xdr:cNvPr id="700" name="直線コネクタ 699"/>
        <xdr:cNvCxnSpPr/>
      </xdr:nvCxnSpPr>
      <xdr:spPr>
        <a:xfrm flipV="1">
          <a:off x="12814300" y="16210073"/>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40025</xdr:rowOff>
    </xdr:from>
    <xdr:to>
      <xdr:col>23</xdr:col>
      <xdr:colOff>568325</xdr:colOff>
      <xdr:row>92</xdr:row>
      <xdr:rowOff>141625</xdr:rowOff>
    </xdr:to>
    <xdr:sp macro="" textlink="">
      <xdr:nvSpPr>
        <xdr:cNvPr id="710" name="円/楕円 709"/>
        <xdr:cNvSpPr/>
      </xdr:nvSpPr>
      <xdr:spPr>
        <a:xfrm>
          <a:off x="16268700" y="1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62902</xdr:rowOff>
    </xdr:from>
    <xdr:ext cx="599010" cy="259045"/>
    <xdr:sp macro="" textlink="">
      <xdr:nvSpPr>
        <xdr:cNvPr id="711" name="公債費該当値テキスト"/>
        <xdr:cNvSpPr txBox="1"/>
      </xdr:nvSpPr>
      <xdr:spPr>
        <a:xfrm>
          <a:off x="16370300" y="1566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48657</xdr:rowOff>
    </xdr:from>
    <xdr:to>
      <xdr:col>22</xdr:col>
      <xdr:colOff>415925</xdr:colOff>
      <xdr:row>93</xdr:row>
      <xdr:rowOff>150257</xdr:rowOff>
    </xdr:to>
    <xdr:sp macro="" textlink="">
      <xdr:nvSpPr>
        <xdr:cNvPr id="712" name="円/楕円 711"/>
        <xdr:cNvSpPr/>
      </xdr:nvSpPr>
      <xdr:spPr>
        <a:xfrm>
          <a:off x="15430500" y="159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166784</xdr:rowOff>
    </xdr:from>
    <xdr:ext cx="599010" cy="259045"/>
    <xdr:sp macro="" textlink="">
      <xdr:nvSpPr>
        <xdr:cNvPr id="713" name="テキスト ボックス 712"/>
        <xdr:cNvSpPr txBox="1"/>
      </xdr:nvSpPr>
      <xdr:spPr>
        <a:xfrm>
          <a:off x="15181794" y="1576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121362</xdr:rowOff>
    </xdr:from>
    <xdr:to>
      <xdr:col>21</xdr:col>
      <xdr:colOff>212725</xdr:colOff>
      <xdr:row>94</xdr:row>
      <xdr:rowOff>51512</xdr:rowOff>
    </xdr:to>
    <xdr:sp macro="" textlink="">
      <xdr:nvSpPr>
        <xdr:cNvPr id="714" name="円/楕円 713"/>
        <xdr:cNvSpPr/>
      </xdr:nvSpPr>
      <xdr:spPr>
        <a:xfrm>
          <a:off x="14541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68039</xdr:rowOff>
    </xdr:from>
    <xdr:ext cx="599010" cy="259045"/>
    <xdr:sp macro="" textlink="">
      <xdr:nvSpPr>
        <xdr:cNvPr id="715" name="テキスト ボックス 714"/>
        <xdr:cNvSpPr txBox="1"/>
      </xdr:nvSpPr>
      <xdr:spPr>
        <a:xfrm>
          <a:off x="14292794" y="158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472,960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42973</xdr:rowOff>
    </xdr:from>
    <xdr:to>
      <xdr:col>20</xdr:col>
      <xdr:colOff>9525</xdr:colOff>
      <xdr:row>94</xdr:row>
      <xdr:rowOff>144573</xdr:rowOff>
    </xdr:to>
    <xdr:sp macro="" textlink="">
      <xdr:nvSpPr>
        <xdr:cNvPr id="716" name="円/楕円 715"/>
        <xdr:cNvSpPr/>
      </xdr:nvSpPr>
      <xdr:spPr>
        <a:xfrm>
          <a:off x="13652500" y="161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161100</xdr:rowOff>
    </xdr:from>
    <xdr:ext cx="599010" cy="259045"/>
    <xdr:sp macro="" textlink="">
      <xdr:nvSpPr>
        <xdr:cNvPr id="717" name="テキスト ボックス 716"/>
        <xdr:cNvSpPr txBox="1"/>
      </xdr:nvSpPr>
      <xdr:spPr>
        <a:xfrm>
          <a:off x="13403794" y="1593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424,109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112520</xdr:rowOff>
    </xdr:from>
    <xdr:to>
      <xdr:col>18</xdr:col>
      <xdr:colOff>492125</xdr:colOff>
      <xdr:row>95</xdr:row>
      <xdr:rowOff>42670</xdr:rowOff>
    </xdr:to>
    <xdr:sp macro="" textlink="">
      <xdr:nvSpPr>
        <xdr:cNvPr id="718" name="円/楕円 717"/>
        <xdr:cNvSpPr/>
      </xdr:nvSpPr>
      <xdr:spPr>
        <a:xfrm>
          <a:off x="12763500" y="162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59197</xdr:rowOff>
    </xdr:from>
    <xdr:ext cx="599010" cy="259045"/>
    <xdr:sp macro="" textlink="">
      <xdr:nvSpPr>
        <xdr:cNvPr id="719" name="テキスト ボックス 718"/>
        <xdr:cNvSpPr txBox="1"/>
      </xdr:nvSpPr>
      <xdr:spPr>
        <a:xfrm>
          <a:off x="12514794" y="1600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は、住民一人当たり６０５，６９６円となっているが、平成２３年度以降、大型の建設事業実施に係る地方債の元金償還が始まった。また、平成２２年度に借入れた地方債の償還が平成２７年度に完了したことから、平成２７年度が公債費のピーク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財政調整基金</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安定的な財政運営が図られていると思われる。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実質収支額</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標準財政規模の変動により増減している。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実質単年度収支</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剰余金等の活用方法により大きく変動している。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各会計ともに実質赤字額が発生しておらず、健全な財政が維持されているものと思われる。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３年度の黒字額の大きな構成要素は、法適用の病院事業会計のものであるが、これは資産形成を他会計で負担したものが損金処理されることにより剰余金等として内部留保されたものであり、平成２３年度中の病院事業会計廃止（診療業務普通会計化）に伴い清算されたことから、平成２４年度以降は大幅に比率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しかしながら、赤字額を発生させるほど比率が落ち込む可能性はなく、今後も適切な費用と負担のバランスを図り、健全な財政運営に努める。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平成２３年度から大型建設事業の実施に係る地方債の元金償還が始まったため、大幅な分子増額となっており、平成２７年度が公債費のピークと見込んでいる。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しかしこれは、意図的に償還年数を圧縮したものであり、交付税算入すると有利な地方債が多く占めることにより、経常一般財源が確保できるため、それほど懸念すべき状況ではないと思われる。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平成２２年度分からの起債から最短償還年限で返済することによる効果で、年々将来負担額が減少させることができた。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今後も、将来に多額の負担を残すことのないよう基金残高とのバランスを図りながら、健全な財政運営に努める。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2,448
2,425
574.10
6,077,850
5,914,398
137,526
3,278,254
4,780,859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6077850</v>
      </c>
      <c r="BO4" s="409"/>
      <c r="BP4" s="409"/>
      <c r="BQ4" s="409"/>
      <c r="BR4" s="409"/>
      <c r="BS4" s="409"/>
      <c r="BT4" s="409"/>
      <c r="BU4" s="410"/>
      <c r="BV4" s="408">
        <v>5423688</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5914398</v>
      </c>
      <c r="BO5" s="414"/>
      <c r="BP5" s="414"/>
      <c r="BQ5" s="414"/>
      <c r="BR5" s="414"/>
      <c r="BS5" s="414"/>
      <c r="BT5" s="414"/>
      <c r="BU5" s="415"/>
      <c r="BV5" s="413">
        <v>5257361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81.099999999999994</v>
      </c>
      <c r="CU5" s="384"/>
      <c r="CV5" s="384"/>
      <c r="CW5" s="384"/>
      <c r="CX5" s="384"/>
      <c r="CY5" s="384"/>
      <c r="CZ5" s="384"/>
      <c r="DA5" s="385"/>
      <c r="DB5" s="383">
        <v>83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163452</v>
      </c>
      <c r="BO6" s="414"/>
      <c r="BP6" s="414"/>
      <c r="BQ6" s="414"/>
      <c r="BR6" s="414"/>
      <c r="BS6" s="414"/>
      <c r="BT6" s="414"/>
      <c r="BU6" s="415"/>
      <c r="BV6" s="413">
        <v>166327</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84.9</v>
      </c>
      <c r="CU6" s="560"/>
      <c r="CV6" s="560"/>
      <c r="CW6" s="560"/>
      <c r="CX6" s="560"/>
      <c r="CY6" s="560"/>
      <c r="CZ6" s="560"/>
      <c r="DA6" s="561"/>
      <c r="DB6" s="559">
        <v>87.5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25926</v>
      </c>
      <c r="BO7" s="414"/>
      <c r="BP7" s="414"/>
      <c r="BQ7" s="414"/>
      <c r="BR7" s="414"/>
      <c r="BS7" s="414"/>
      <c r="BT7" s="414"/>
      <c r="BU7" s="415"/>
      <c r="BV7" s="413">
        <v>3874</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3278254</v>
      </c>
      <c r="CU7" s="414"/>
      <c r="CV7" s="414"/>
      <c r="CW7" s="414"/>
      <c r="CX7" s="414"/>
      <c r="CY7" s="414"/>
      <c r="CZ7" s="414"/>
      <c r="DA7" s="415"/>
      <c r="DB7" s="413">
        <v>2999819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137526</v>
      </c>
      <c r="BO8" s="414"/>
      <c r="BP8" s="414"/>
      <c r="BQ8" s="414"/>
      <c r="BR8" s="414"/>
      <c r="BS8" s="414"/>
      <c r="BT8" s="414"/>
      <c r="BU8" s="415"/>
      <c r="BV8" s="413">
        <v>162453</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2447</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-24927</v>
      </c>
      <c r="BO9" s="414"/>
      <c r="BP9" s="414"/>
      <c r="BQ9" s="414"/>
      <c r="BR9" s="414"/>
      <c r="BS9" s="414"/>
      <c r="BT9" s="414"/>
      <c r="BU9" s="415"/>
      <c r="BV9" s="413">
        <v>7095</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35.5</v>
      </c>
      <c r="CU9" s="384"/>
      <c r="CV9" s="384"/>
      <c r="CW9" s="384"/>
      <c r="CX9" s="384"/>
      <c r="CY9" s="384"/>
      <c r="CZ9" s="384"/>
      <c r="DA9" s="385"/>
      <c r="DB9" s="383">
        <v>32.6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2677</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100</v>
      </c>
      <c r="AV10" s="471"/>
      <c r="AW10" s="471"/>
      <c r="AX10" s="471"/>
      <c r="AY10" s="393" t="s">
        <v>101</v>
      </c>
      <c r="AZ10" s="394"/>
      <c r="BA10" s="394"/>
      <c r="BB10" s="394"/>
      <c r="BC10" s="394"/>
      <c r="BD10" s="394"/>
      <c r="BE10" s="394"/>
      <c r="BF10" s="394"/>
      <c r="BG10" s="394"/>
      <c r="BH10" s="394"/>
      <c r="BI10" s="394"/>
      <c r="BJ10" s="394"/>
      <c r="BK10" s="394"/>
      <c r="BL10" s="394"/>
      <c r="BM10" s="395"/>
      <c r="BN10" s="413">
        <v>26180</v>
      </c>
      <c r="BO10" s="414"/>
      <c r="BP10" s="414"/>
      <c r="BQ10" s="414"/>
      <c r="BR10" s="414"/>
      <c r="BS10" s="414"/>
      <c r="BT10" s="414"/>
      <c r="BU10" s="415"/>
      <c r="BV10" s="413">
        <v>330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100</v>
      </c>
      <c r="AV11" s="471"/>
      <c r="AW11" s="471"/>
      <c r="AX11" s="471"/>
      <c r="AY11" s="393" t="s">
        <v>106</v>
      </c>
      <c r="AZ11" s="394"/>
      <c r="BA11" s="394"/>
      <c r="BB11" s="394"/>
      <c r="BC11" s="394"/>
      <c r="BD11" s="394"/>
      <c r="BE11" s="394"/>
      <c r="BF11" s="394"/>
      <c r="BG11" s="394"/>
      <c r="BH11" s="394"/>
      <c r="BI11" s="394"/>
      <c r="BJ11" s="394"/>
      <c r="BK11" s="394"/>
      <c r="BL11" s="394"/>
      <c r="BM11" s="395"/>
      <c r="BN11" s="413">
        <v>259070</v>
      </c>
      <c r="BO11" s="414"/>
      <c r="BP11" s="414"/>
      <c r="BQ11" s="414"/>
      <c r="BR11" s="414"/>
      <c r="BS11" s="414"/>
      <c r="BT11" s="414"/>
      <c r="BU11" s="415"/>
      <c r="BV11" s="413">
        <v>191760</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2448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2425</v>
      </c>
      <c r="S13" s="515"/>
      <c r="T13" s="515"/>
      <c r="U13" s="515"/>
      <c r="V13" s="516"/>
      <c r="W13" s="502" t="s">
        <v>119</v>
      </c>
      <c r="X13" s="426"/>
      <c r="Y13" s="426"/>
      <c r="Z13" s="426"/>
      <c r="AA13" s="426"/>
      <c r="AB13" s="427"/>
      <c r="AC13" s="389">
        <v>305</v>
      </c>
      <c r="AD13" s="390"/>
      <c r="AE13" s="390"/>
      <c r="AF13" s="390"/>
      <c r="AG13" s="391"/>
      <c r="AH13" s="389">
        <v>333</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260323</v>
      </c>
      <c r="BO13" s="414"/>
      <c r="BP13" s="414"/>
      <c r="BQ13" s="414"/>
      <c r="BR13" s="414"/>
      <c r="BS13" s="414"/>
      <c r="BT13" s="414"/>
      <c r="BU13" s="415"/>
      <c r="BV13" s="413">
        <v>199185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13.3</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2501</v>
      </c>
      <c r="S14" s="515"/>
      <c r="T14" s="515"/>
      <c r="U14" s="515"/>
      <c r="V14" s="516"/>
      <c r="W14" s="517"/>
      <c r="X14" s="429"/>
      <c r="Y14" s="429"/>
      <c r="Z14" s="429"/>
      <c r="AA14" s="429"/>
      <c r="AB14" s="430"/>
      <c r="AC14" s="507">
        <v>20.399999999999999</v>
      </c>
      <c r="AD14" s="508"/>
      <c r="AE14" s="508"/>
      <c r="AF14" s="508"/>
      <c r="AG14" s="509"/>
      <c r="AH14" s="507">
        <v>22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2478</v>
      </c>
      <c r="S15" s="515"/>
      <c r="T15" s="515"/>
      <c r="U15" s="515"/>
      <c r="V15" s="516"/>
      <c r="W15" s="502" t="s">
        <v>126</v>
      </c>
      <c r="X15" s="426"/>
      <c r="Y15" s="426"/>
      <c r="Z15" s="426"/>
      <c r="AA15" s="426"/>
      <c r="AB15" s="427"/>
      <c r="AC15" s="389">
        <v>275</v>
      </c>
      <c r="AD15" s="390"/>
      <c r="AE15" s="390"/>
      <c r="AF15" s="390"/>
      <c r="AG15" s="391"/>
      <c r="AH15" s="389">
        <v>251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674268</v>
      </c>
      <c r="BO15" s="409"/>
      <c r="BP15" s="409"/>
      <c r="BQ15" s="409"/>
      <c r="BR15" s="409"/>
      <c r="BS15" s="409"/>
      <c r="BT15" s="409"/>
      <c r="BU15" s="410"/>
      <c r="BV15" s="408">
        <v>438930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18.399999999999999</v>
      </c>
      <c r="AD16" s="508"/>
      <c r="AE16" s="508"/>
      <c r="AF16" s="508"/>
      <c r="AG16" s="509"/>
      <c r="AH16" s="507">
        <v>16.600000000000001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2933236</v>
      </c>
      <c r="BO16" s="414"/>
      <c r="BP16" s="414"/>
      <c r="BQ16" s="414"/>
      <c r="BR16" s="414"/>
      <c r="BS16" s="414"/>
      <c r="BT16" s="414"/>
      <c r="BU16" s="415"/>
      <c r="BV16" s="413">
        <v>2735598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913</v>
      </c>
      <c r="AD17" s="390"/>
      <c r="AE17" s="390"/>
      <c r="AF17" s="390"/>
      <c r="AG17" s="391"/>
      <c r="AH17" s="389">
        <v>932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854784</v>
      </c>
      <c r="BO17" s="414"/>
      <c r="BP17" s="414"/>
      <c r="BQ17" s="414"/>
      <c r="BR17" s="414"/>
      <c r="BS17" s="414"/>
      <c r="BT17" s="414"/>
      <c r="BU17" s="415"/>
      <c r="BV17" s="413">
        <v>545079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574.1</v>
      </c>
      <c r="M18" s="478"/>
      <c r="N18" s="478"/>
      <c r="O18" s="478"/>
      <c r="P18" s="478"/>
      <c r="Q18" s="478"/>
      <c r="R18" s="479"/>
      <c r="S18" s="479"/>
      <c r="T18" s="479"/>
      <c r="U18" s="479"/>
      <c r="V18" s="480"/>
      <c r="W18" s="494"/>
      <c r="X18" s="495"/>
      <c r="Y18" s="495"/>
      <c r="Z18" s="495"/>
      <c r="AA18" s="495"/>
      <c r="AB18" s="503"/>
      <c r="AC18" s="377">
        <v>61.2</v>
      </c>
      <c r="AD18" s="378"/>
      <c r="AE18" s="378"/>
      <c r="AF18" s="378"/>
      <c r="AG18" s="481"/>
      <c r="AH18" s="377">
        <v>61.5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2695572</v>
      </c>
      <c r="BO18" s="414"/>
      <c r="BP18" s="414"/>
      <c r="BQ18" s="414"/>
      <c r="BR18" s="414"/>
      <c r="BS18" s="414"/>
      <c r="BT18" s="414"/>
      <c r="BU18" s="415"/>
      <c r="BV18" s="413">
        <v>2536185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3944557</v>
      </c>
      <c r="BO19" s="414"/>
      <c r="BP19" s="414"/>
      <c r="BQ19" s="414"/>
      <c r="BR19" s="414"/>
      <c r="BS19" s="414"/>
      <c r="BT19" s="414"/>
      <c r="BU19" s="415"/>
      <c r="BV19" s="413">
        <v>3665031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1138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4780859</v>
      </c>
      <c r="BO23" s="414"/>
      <c r="BP23" s="414"/>
      <c r="BQ23" s="414"/>
      <c r="BR23" s="414"/>
      <c r="BS23" s="414"/>
      <c r="BT23" s="414"/>
      <c r="BU23" s="415"/>
      <c r="BV23" s="413">
        <v>4867069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7100</v>
      </c>
      <c r="R24" s="390"/>
      <c r="S24" s="390"/>
      <c r="T24" s="390"/>
      <c r="U24" s="390"/>
      <c r="V24" s="391"/>
      <c r="W24" s="455"/>
      <c r="X24" s="446"/>
      <c r="Y24" s="447"/>
      <c r="Z24" s="386" t="s">
        <v>149</v>
      </c>
      <c r="AA24" s="387"/>
      <c r="AB24" s="387"/>
      <c r="AC24" s="387"/>
      <c r="AD24" s="387"/>
      <c r="AE24" s="387"/>
      <c r="AF24" s="387"/>
      <c r="AG24" s="388"/>
      <c r="AH24" s="389">
        <v>89</v>
      </c>
      <c r="AI24" s="390"/>
      <c r="AJ24" s="390"/>
      <c r="AK24" s="390"/>
      <c r="AL24" s="391"/>
      <c r="AM24" s="389">
        <v>253561</v>
      </c>
      <c r="AN24" s="390"/>
      <c r="AO24" s="390"/>
      <c r="AP24" s="390"/>
      <c r="AQ24" s="390"/>
      <c r="AR24" s="391"/>
      <c r="AS24" s="389">
        <v>2849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4132276</v>
      </c>
      <c r="BO24" s="414"/>
      <c r="BP24" s="414"/>
      <c r="BQ24" s="414"/>
      <c r="BR24" s="414"/>
      <c r="BS24" s="414"/>
      <c r="BT24" s="414"/>
      <c r="BU24" s="415"/>
      <c r="BV24" s="413">
        <v>4083183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6000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66709</v>
      </c>
      <c r="BO25" s="409"/>
      <c r="BP25" s="409"/>
      <c r="BQ25" s="409"/>
      <c r="BR25" s="409"/>
      <c r="BS25" s="409"/>
      <c r="BT25" s="409"/>
      <c r="BU25" s="410"/>
      <c r="BV25" s="408">
        <v>78490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2300</v>
      </c>
      <c r="R27" s="390"/>
      <c r="S27" s="390"/>
      <c r="T27" s="390"/>
      <c r="U27" s="390"/>
      <c r="V27" s="391"/>
      <c r="W27" s="455"/>
      <c r="X27" s="446"/>
      <c r="Y27" s="447"/>
      <c r="Z27" s="386" t="s">
        <v>158</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1900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1000230</v>
      </c>
      <c r="BO28" s="409"/>
      <c r="BP28" s="409"/>
      <c r="BQ28" s="409"/>
      <c r="BR28" s="409"/>
      <c r="BS28" s="409"/>
      <c r="BT28" s="409"/>
      <c r="BU28" s="410"/>
      <c r="BV28" s="408">
        <v>974050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6</v>
      </c>
      <c r="M29" s="390"/>
      <c r="N29" s="390"/>
      <c r="O29" s="390"/>
      <c r="P29" s="391"/>
      <c r="Q29" s="389">
        <v>1700</v>
      </c>
      <c r="R29" s="390"/>
      <c r="S29" s="390"/>
      <c r="T29" s="390"/>
      <c r="U29" s="390"/>
      <c r="V29" s="391"/>
      <c r="W29" s="456"/>
      <c r="X29" s="457"/>
      <c r="Y29" s="458"/>
      <c r="Z29" s="386" t="s">
        <v>165</v>
      </c>
      <c r="AA29" s="387"/>
      <c r="AB29" s="387"/>
      <c r="AC29" s="387"/>
      <c r="AD29" s="387"/>
      <c r="AE29" s="387"/>
      <c r="AF29" s="387"/>
      <c r="AG29" s="388"/>
      <c r="AH29" s="389">
        <v>89</v>
      </c>
      <c r="AI29" s="390"/>
      <c r="AJ29" s="390"/>
      <c r="AK29" s="390"/>
      <c r="AL29" s="391"/>
      <c r="AM29" s="389">
        <v>253561</v>
      </c>
      <c r="AN29" s="390"/>
      <c r="AO29" s="390"/>
      <c r="AP29" s="390"/>
      <c r="AQ29" s="390"/>
      <c r="AR29" s="391"/>
      <c r="AS29" s="389">
        <v>2849</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1494520</v>
      </c>
      <c r="BO29" s="414"/>
      <c r="BP29" s="414"/>
      <c r="BQ29" s="414"/>
      <c r="BR29" s="414"/>
      <c r="BS29" s="414"/>
      <c r="BT29" s="414"/>
      <c r="BU29" s="415"/>
      <c r="BV29" s="413">
        <v>1412090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2494480</v>
      </c>
      <c r="BO30" s="417"/>
      <c r="BP30" s="417"/>
      <c r="BQ30" s="417"/>
      <c r="BR30" s="417"/>
      <c r="BS30" s="417"/>
      <c r="BT30" s="417"/>
      <c r="BU30" s="418"/>
      <c r="BV30" s="416">
        <v>2429970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西天北五町衛生施設組合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10</v>
      </c>
      <c r="CP34" s="373"/>
      <c r="CQ34" s="372" t="str">
        <f>IF('各会計、関係団体の財政状況及び健全化判断比率'!BS7="","",'各会計、関係団体の財政状況及び健全化判断比率'!BS7)</f>
        <v>㈱幌延町トナカイ観光牧場</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北留萌消防組合</v>
      </c>
      <c r="BZ35" s="372"/>
      <c r="CA35" s="372"/>
      <c r="CB35" s="372"/>
      <c r="CC35" s="372"/>
      <c r="CD35" s="372"/>
      <c r="CE35" s="372"/>
      <c r="CF35" s="372"/>
      <c r="CG35" s="372"/>
      <c r="CH35" s="372"/>
      <c r="CI35" s="372"/>
      <c r="CJ35" s="372"/>
      <c r="CK35" s="372"/>
      <c r="CL35" s="372"/>
      <c r="CM35" s="372"/>
      <c r="CN35" s="165"/>
      <c r="CO35" s="373">
        <f t="shared" ref="CO35:CO43" si="3">IF(CQ35="","",CO34+1)</f>
        <v>11</v>
      </c>
      <c r="CP35" s="373"/>
      <c r="CQ35" s="372" t="str">
        <f>IF('各会計、関係団体の財政状況及び健全化判断比率'!BS8="","",'各会計、関係団体の財政状況及び健全化判断比率'!BS8)</f>
        <v>㈲幌延町畜産振興公社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713201</v>
      </c>
      <c r="S5" s="669"/>
      <c r="T5" s="669"/>
      <c r="U5" s="669"/>
      <c r="V5" s="669"/>
      <c r="W5" s="669"/>
      <c r="X5" s="669"/>
      <c r="Y5" s="716"/>
      <c r="Z5" s="729">
        <v>11.7</v>
      </c>
      <c r="AA5" s="729"/>
      <c r="AB5" s="729"/>
      <c r="AC5" s="729"/>
      <c r="AD5" s="730">
        <v>713201</v>
      </c>
      <c r="AE5" s="730"/>
      <c r="AF5" s="730"/>
      <c r="AG5" s="730"/>
      <c r="AH5" s="730"/>
      <c r="AI5" s="730"/>
      <c r="AJ5" s="730"/>
      <c r="AK5" s="730"/>
      <c r="AL5" s="717">
        <v>22.5</v>
      </c>
      <c r="AM5" s="686"/>
      <c r="AN5" s="686"/>
      <c r="AO5" s="718"/>
      <c r="AP5" s="705" t="s">
        <v>204</v>
      </c>
      <c r="AQ5" s="706"/>
      <c r="AR5" s="706"/>
      <c r="AS5" s="706"/>
      <c r="AT5" s="706"/>
      <c r="AU5" s="706"/>
      <c r="AV5" s="706"/>
      <c r="AW5" s="706"/>
      <c r="AX5" s="706"/>
      <c r="AY5" s="706"/>
      <c r="AZ5" s="706"/>
      <c r="BA5" s="706"/>
      <c r="BB5" s="706"/>
      <c r="BC5" s="706"/>
      <c r="BD5" s="706"/>
      <c r="BE5" s="706"/>
      <c r="BF5" s="707"/>
      <c r="BG5" s="618">
        <v>713201</v>
      </c>
      <c r="BH5" s="619"/>
      <c r="BI5" s="619"/>
      <c r="BJ5" s="619"/>
      <c r="BK5" s="619"/>
      <c r="BL5" s="619"/>
      <c r="BM5" s="619"/>
      <c r="BN5" s="620"/>
      <c r="BO5" s="671">
        <v>100</v>
      </c>
      <c r="BP5" s="671"/>
      <c r="BQ5" s="671"/>
      <c r="BR5" s="671"/>
      <c r="BS5" s="672">
        <v>4740</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80629</v>
      </c>
      <c r="S6" s="619"/>
      <c r="T6" s="619"/>
      <c r="U6" s="619"/>
      <c r="V6" s="619"/>
      <c r="W6" s="619"/>
      <c r="X6" s="619"/>
      <c r="Y6" s="620"/>
      <c r="Z6" s="671">
        <v>1.3</v>
      </c>
      <c r="AA6" s="671"/>
      <c r="AB6" s="671"/>
      <c r="AC6" s="671"/>
      <c r="AD6" s="672">
        <v>80629</v>
      </c>
      <c r="AE6" s="672"/>
      <c r="AF6" s="672"/>
      <c r="AG6" s="672"/>
      <c r="AH6" s="672"/>
      <c r="AI6" s="672"/>
      <c r="AJ6" s="672"/>
      <c r="AK6" s="672"/>
      <c r="AL6" s="641">
        <v>2.5</v>
      </c>
      <c r="AM6" s="673"/>
      <c r="AN6" s="673"/>
      <c r="AO6" s="674"/>
      <c r="AP6" s="615" t="s">
        <v>209</v>
      </c>
      <c r="AQ6" s="616"/>
      <c r="AR6" s="616"/>
      <c r="AS6" s="616"/>
      <c r="AT6" s="616"/>
      <c r="AU6" s="616"/>
      <c r="AV6" s="616"/>
      <c r="AW6" s="616"/>
      <c r="AX6" s="616"/>
      <c r="AY6" s="616"/>
      <c r="AZ6" s="616"/>
      <c r="BA6" s="616"/>
      <c r="BB6" s="616"/>
      <c r="BC6" s="616"/>
      <c r="BD6" s="616"/>
      <c r="BE6" s="616"/>
      <c r="BF6" s="617"/>
      <c r="BG6" s="618">
        <v>713201</v>
      </c>
      <c r="BH6" s="619"/>
      <c r="BI6" s="619"/>
      <c r="BJ6" s="619"/>
      <c r="BK6" s="619"/>
      <c r="BL6" s="619"/>
      <c r="BM6" s="619"/>
      <c r="BN6" s="620"/>
      <c r="BO6" s="671">
        <v>100</v>
      </c>
      <c r="BP6" s="671"/>
      <c r="BQ6" s="671"/>
      <c r="BR6" s="671"/>
      <c r="BS6" s="672">
        <v>4740</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52578</v>
      </c>
      <c r="CS6" s="619"/>
      <c r="CT6" s="619"/>
      <c r="CU6" s="619"/>
      <c r="CV6" s="619"/>
      <c r="CW6" s="619"/>
      <c r="CX6" s="619"/>
      <c r="CY6" s="620"/>
      <c r="CZ6" s="671">
        <v>0.9</v>
      </c>
      <c r="DA6" s="671"/>
      <c r="DB6" s="671"/>
      <c r="DC6" s="671"/>
      <c r="DD6" s="624" t="s">
        <v>211</v>
      </c>
      <c r="DE6" s="619"/>
      <c r="DF6" s="619"/>
      <c r="DG6" s="619"/>
      <c r="DH6" s="619"/>
      <c r="DI6" s="619"/>
      <c r="DJ6" s="619"/>
      <c r="DK6" s="619"/>
      <c r="DL6" s="619"/>
      <c r="DM6" s="619"/>
      <c r="DN6" s="619"/>
      <c r="DO6" s="619"/>
      <c r="DP6" s="620"/>
      <c r="DQ6" s="624">
        <v>52578</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571</v>
      </c>
      <c r="S7" s="619"/>
      <c r="T7" s="619"/>
      <c r="U7" s="619"/>
      <c r="V7" s="619"/>
      <c r="W7" s="619"/>
      <c r="X7" s="619"/>
      <c r="Y7" s="620"/>
      <c r="Z7" s="671">
        <v>0</v>
      </c>
      <c r="AA7" s="671"/>
      <c r="AB7" s="671"/>
      <c r="AC7" s="671"/>
      <c r="AD7" s="672">
        <v>571</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173318</v>
      </c>
      <c r="BH7" s="619"/>
      <c r="BI7" s="619"/>
      <c r="BJ7" s="619"/>
      <c r="BK7" s="619"/>
      <c r="BL7" s="619"/>
      <c r="BM7" s="619"/>
      <c r="BN7" s="620"/>
      <c r="BO7" s="671">
        <v>24.3</v>
      </c>
      <c r="BP7" s="671"/>
      <c r="BQ7" s="671"/>
      <c r="BR7" s="671"/>
      <c r="BS7" s="672">
        <v>4740</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831860</v>
      </c>
      <c r="CS7" s="619"/>
      <c r="CT7" s="619"/>
      <c r="CU7" s="619"/>
      <c r="CV7" s="619"/>
      <c r="CW7" s="619"/>
      <c r="CX7" s="619"/>
      <c r="CY7" s="620"/>
      <c r="CZ7" s="671">
        <v>14.1</v>
      </c>
      <c r="DA7" s="671"/>
      <c r="DB7" s="671"/>
      <c r="DC7" s="671"/>
      <c r="DD7" s="624">
        <v>39921</v>
      </c>
      <c r="DE7" s="619"/>
      <c r="DF7" s="619"/>
      <c r="DG7" s="619"/>
      <c r="DH7" s="619"/>
      <c r="DI7" s="619"/>
      <c r="DJ7" s="619"/>
      <c r="DK7" s="619"/>
      <c r="DL7" s="619"/>
      <c r="DM7" s="619"/>
      <c r="DN7" s="619"/>
      <c r="DO7" s="619"/>
      <c r="DP7" s="620"/>
      <c r="DQ7" s="624">
        <v>742812</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1132</v>
      </c>
      <c r="S8" s="619"/>
      <c r="T8" s="619"/>
      <c r="U8" s="619"/>
      <c r="V8" s="619"/>
      <c r="W8" s="619"/>
      <c r="X8" s="619"/>
      <c r="Y8" s="620"/>
      <c r="Z8" s="671">
        <v>0</v>
      </c>
      <c r="AA8" s="671"/>
      <c r="AB8" s="671"/>
      <c r="AC8" s="671"/>
      <c r="AD8" s="672">
        <v>1132</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4390</v>
      </c>
      <c r="BH8" s="619"/>
      <c r="BI8" s="619"/>
      <c r="BJ8" s="619"/>
      <c r="BK8" s="619"/>
      <c r="BL8" s="619"/>
      <c r="BM8" s="619"/>
      <c r="BN8" s="620"/>
      <c r="BO8" s="671">
        <v>0.6</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405873</v>
      </c>
      <c r="CS8" s="619"/>
      <c r="CT8" s="619"/>
      <c r="CU8" s="619"/>
      <c r="CV8" s="619"/>
      <c r="CW8" s="619"/>
      <c r="CX8" s="619"/>
      <c r="CY8" s="620"/>
      <c r="CZ8" s="671">
        <v>6.9</v>
      </c>
      <c r="DA8" s="671"/>
      <c r="DB8" s="671"/>
      <c r="DC8" s="671"/>
      <c r="DD8" s="624">
        <v>222</v>
      </c>
      <c r="DE8" s="619"/>
      <c r="DF8" s="619"/>
      <c r="DG8" s="619"/>
      <c r="DH8" s="619"/>
      <c r="DI8" s="619"/>
      <c r="DJ8" s="619"/>
      <c r="DK8" s="619"/>
      <c r="DL8" s="619"/>
      <c r="DM8" s="619"/>
      <c r="DN8" s="619"/>
      <c r="DO8" s="619"/>
      <c r="DP8" s="620"/>
      <c r="DQ8" s="624">
        <v>241832</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939</v>
      </c>
      <c r="S9" s="619"/>
      <c r="T9" s="619"/>
      <c r="U9" s="619"/>
      <c r="V9" s="619"/>
      <c r="W9" s="619"/>
      <c r="X9" s="619"/>
      <c r="Y9" s="620"/>
      <c r="Z9" s="671">
        <v>0</v>
      </c>
      <c r="AA9" s="671"/>
      <c r="AB9" s="671"/>
      <c r="AC9" s="671"/>
      <c r="AD9" s="672">
        <v>939</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125477</v>
      </c>
      <c r="BH9" s="619"/>
      <c r="BI9" s="619"/>
      <c r="BJ9" s="619"/>
      <c r="BK9" s="619"/>
      <c r="BL9" s="619"/>
      <c r="BM9" s="619"/>
      <c r="BN9" s="620"/>
      <c r="BO9" s="671">
        <v>17.600000000000001</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567086</v>
      </c>
      <c r="CS9" s="619"/>
      <c r="CT9" s="619"/>
      <c r="CU9" s="619"/>
      <c r="CV9" s="619"/>
      <c r="CW9" s="619"/>
      <c r="CX9" s="619"/>
      <c r="CY9" s="620"/>
      <c r="CZ9" s="671">
        <v>9.6</v>
      </c>
      <c r="DA9" s="671"/>
      <c r="DB9" s="671"/>
      <c r="DC9" s="671"/>
      <c r="DD9" s="624">
        <v>23680</v>
      </c>
      <c r="DE9" s="619"/>
      <c r="DF9" s="619"/>
      <c r="DG9" s="619"/>
      <c r="DH9" s="619"/>
      <c r="DI9" s="619"/>
      <c r="DJ9" s="619"/>
      <c r="DK9" s="619"/>
      <c r="DL9" s="619"/>
      <c r="DM9" s="619"/>
      <c r="DN9" s="619"/>
      <c r="DO9" s="619"/>
      <c r="DP9" s="620"/>
      <c r="DQ9" s="624">
        <v>366214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55174</v>
      </c>
      <c r="S10" s="619"/>
      <c r="T10" s="619"/>
      <c r="U10" s="619"/>
      <c r="V10" s="619"/>
      <c r="W10" s="619"/>
      <c r="X10" s="619"/>
      <c r="Y10" s="620"/>
      <c r="Z10" s="671">
        <v>0.9</v>
      </c>
      <c r="AA10" s="671"/>
      <c r="AB10" s="671"/>
      <c r="AC10" s="671"/>
      <c r="AD10" s="672">
        <v>55174</v>
      </c>
      <c r="AE10" s="672"/>
      <c r="AF10" s="672"/>
      <c r="AG10" s="672"/>
      <c r="AH10" s="672"/>
      <c r="AI10" s="672"/>
      <c r="AJ10" s="672"/>
      <c r="AK10" s="672"/>
      <c r="AL10" s="641">
        <v>1.7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16685</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26766</v>
      </c>
      <c r="BH11" s="619"/>
      <c r="BI11" s="619"/>
      <c r="BJ11" s="619"/>
      <c r="BK11" s="619"/>
      <c r="BL11" s="619"/>
      <c r="BM11" s="619"/>
      <c r="BN11" s="620"/>
      <c r="BO11" s="671">
        <v>3.8</v>
      </c>
      <c r="BP11" s="671"/>
      <c r="BQ11" s="671"/>
      <c r="BR11" s="671"/>
      <c r="BS11" s="624">
        <v>4740</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657123</v>
      </c>
      <c r="CS11" s="619"/>
      <c r="CT11" s="619"/>
      <c r="CU11" s="619"/>
      <c r="CV11" s="619"/>
      <c r="CW11" s="619"/>
      <c r="CX11" s="619"/>
      <c r="CY11" s="620"/>
      <c r="CZ11" s="671">
        <v>11.1</v>
      </c>
      <c r="DA11" s="671"/>
      <c r="DB11" s="671"/>
      <c r="DC11" s="671"/>
      <c r="DD11" s="624">
        <v>384501</v>
      </c>
      <c r="DE11" s="619"/>
      <c r="DF11" s="619"/>
      <c r="DG11" s="619"/>
      <c r="DH11" s="619"/>
      <c r="DI11" s="619"/>
      <c r="DJ11" s="619"/>
      <c r="DK11" s="619"/>
      <c r="DL11" s="619"/>
      <c r="DM11" s="619"/>
      <c r="DN11" s="619"/>
      <c r="DO11" s="619"/>
      <c r="DP11" s="620"/>
      <c r="DQ11" s="624">
        <v>160796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510785</v>
      </c>
      <c r="BH12" s="619"/>
      <c r="BI12" s="619"/>
      <c r="BJ12" s="619"/>
      <c r="BK12" s="619"/>
      <c r="BL12" s="619"/>
      <c r="BM12" s="619"/>
      <c r="BN12" s="620"/>
      <c r="BO12" s="671">
        <v>71.599999999999994</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92795</v>
      </c>
      <c r="CS12" s="619"/>
      <c r="CT12" s="619"/>
      <c r="CU12" s="619"/>
      <c r="CV12" s="619"/>
      <c r="CW12" s="619"/>
      <c r="CX12" s="619"/>
      <c r="CY12" s="620"/>
      <c r="CZ12" s="671">
        <v>1.6</v>
      </c>
      <c r="DA12" s="671"/>
      <c r="DB12" s="671"/>
      <c r="DC12" s="671"/>
      <c r="DD12" s="624" t="s">
        <v>108</v>
      </c>
      <c r="DE12" s="619"/>
      <c r="DF12" s="619"/>
      <c r="DG12" s="619"/>
      <c r="DH12" s="619"/>
      <c r="DI12" s="619"/>
      <c r="DJ12" s="619"/>
      <c r="DK12" s="619"/>
      <c r="DL12" s="619"/>
      <c r="DM12" s="619"/>
      <c r="DN12" s="619"/>
      <c r="DO12" s="619"/>
      <c r="DP12" s="620"/>
      <c r="DQ12" s="624">
        <v>30419</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12231</v>
      </c>
      <c r="S13" s="619"/>
      <c r="T13" s="619"/>
      <c r="U13" s="619"/>
      <c r="V13" s="619"/>
      <c r="W13" s="619"/>
      <c r="X13" s="619"/>
      <c r="Y13" s="620"/>
      <c r="Z13" s="671">
        <v>0.2</v>
      </c>
      <c r="AA13" s="671"/>
      <c r="AB13" s="671"/>
      <c r="AC13" s="671"/>
      <c r="AD13" s="672">
        <v>12231</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509119</v>
      </c>
      <c r="BH13" s="619"/>
      <c r="BI13" s="619"/>
      <c r="BJ13" s="619"/>
      <c r="BK13" s="619"/>
      <c r="BL13" s="619"/>
      <c r="BM13" s="619"/>
      <c r="BN13" s="620"/>
      <c r="BO13" s="671">
        <v>71.400000000000006</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545380</v>
      </c>
      <c r="CS13" s="619"/>
      <c r="CT13" s="619"/>
      <c r="CU13" s="619"/>
      <c r="CV13" s="619"/>
      <c r="CW13" s="619"/>
      <c r="CX13" s="619"/>
      <c r="CY13" s="620"/>
      <c r="CZ13" s="671">
        <v>9.1999999999999993</v>
      </c>
      <c r="DA13" s="671"/>
      <c r="DB13" s="671"/>
      <c r="DC13" s="671"/>
      <c r="DD13" s="624">
        <v>263337</v>
      </c>
      <c r="DE13" s="619"/>
      <c r="DF13" s="619"/>
      <c r="DG13" s="619"/>
      <c r="DH13" s="619"/>
      <c r="DI13" s="619"/>
      <c r="DJ13" s="619"/>
      <c r="DK13" s="619"/>
      <c r="DL13" s="619"/>
      <c r="DM13" s="619"/>
      <c r="DN13" s="619"/>
      <c r="DO13" s="619"/>
      <c r="DP13" s="620"/>
      <c r="DQ13" s="624">
        <v>333844</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4143</v>
      </c>
      <c r="BH14" s="619"/>
      <c r="BI14" s="619"/>
      <c r="BJ14" s="619"/>
      <c r="BK14" s="619"/>
      <c r="BL14" s="619"/>
      <c r="BM14" s="619"/>
      <c r="BN14" s="620"/>
      <c r="BO14" s="671">
        <v>0.6</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158622</v>
      </c>
      <c r="CS14" s="619"/>
      <c r="CT14" s="619"/>
      <c r="CU14" s="619"/>
      <c r="CV14" s="619"/>
      <c r="CW14" s="619"/>
      <c r="CX14" s="619"/>
      <c r="CY14" s="620"/>
      <c r="CZ14" s="671">
        <v>2.7</v>
      </c>
      <c r="DA14" s="671"/>
      <c r="DB14" s="671"/>
      <c r="DC14" s="671"/>
      <c r="DD14" s="624" t="s">
        <v>108</v>
      </c>
      <c r="DE14" s="619"/>
      <c r="DF14" s="619"/>
      <c r="DG14" s="619"/>
      <c r="DH14" s="619"/>
      <c r="DI14" s="619"/>
      <c r="DJ14" s="619"/>
      <c r="DK14" s="619"/>
      <c r="DL14" s="619"/>
      <c r="DM14" s="619"/>
      <c r="DN14" s="619"/>
      <c r="DO14" s="619"/>
      <c r="DP14" s="620"/>
      <c r="DQ14" s="624">
        <v>110222</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397</v>
      </c>
      <c r="S15" s="619"/>
      <c r="T15" s="619"/>
      <c r="U15" s="619"/>
      <c r="V15" s="619"/>
      <c r="W15" s="619"/>
      <c r="X15" s="619"/>
      <c r="Y15" s="620"/>
      <c r="Z15" s="671">
        <v>0</v>
      </c>
      <c r="AA15" s="671"/>
      <c r="AB15" s="671"/>
      <c r="AC15" s="671"/>
      <c r="AD15" s="672">
        <v>397</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24955</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1099640</v>
      </c>
      <c r="CS15" s="619"/>
      <c r="CT15" s="619"/>
      <c r="CU15" s="619"/>
      <c r="CV15" s="619"/>
      <c r="CW15" s="619"/>
      <c r="CX15" s="619"/>
      <c r="CY15" s="620"/>
      <c r="CZ15" s="671">
        <v>18.600000000000001</v>
      </c>
      <c r="DA15" s="671"/>
      <c r="DB15" s="671"/>
      <c r="DC15" s="671"/>
      <c r="DD15" s="624">
        <v>827446</v>
      </c>
      <c r="DE15" s="619"/>
      <c r="DF15" s="619"/>
      <c r="DG15" s="619"/>
      <c r="DH15" s="619"/>
      <c r="DI15" s="619"/>
      <c r="DJ15" s="619"/>
      <c r="DK15" s="619"/>
      <c r="DL15" s="619"/>
      <c r="DM15" s="619"/>
      <c r="DN15" s="619"/>
      <c r="DO15" s="619"/>
      <c r="DP15" s="620"/>
      <c r="DQ15" s="624">
        <v>336470</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2553719</v>
      </c>
      <c r="S16" s="619"/>
      <c r="T16" s="619"/>
      <c r="U16" s="619"/>
      <c r="V16" s="619"/>
      <c r="W16" s="619"/>
      <c r="X16" s="619"/>
      <c r="Y16" s="620"/>
      <c r="Z16" s="671">
        <v>42</v>
      </c>
      <c r="AA16" s="671"/>
      <c r="AB16" s="671"/>
      <c r="AC16" s="671"/>
      <c r="AD16" s="672">
        <v>2274979</v>
      </c>
      <c r="AE16" s="672"/>
      <c r="AF16" s="672"/>
      <c r="AG16" s="672"/>
      <c r="AH16" s="672"/>
      <c r="AI16" s="672"/>
      <c r="AJ16" s="672"/>
      <c r="AK16" s="672"/>
      <c r="AL16" s="641">
        <v>71.7</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20795</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6942</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2274979</v>
      </c>
      <c r="S17" s="619"/>
      <c r="T17" s="619"/>
      <c r="U17" s="619"/>
      <c r="V17" s="619"/>
      <c r="W17" s="619"/>
      <c r="X17" s="619"/>
      <c r="Y17" s="620"/>
      <c r="Z17" s="671">
        <v>37.4</v>
      </c>
      <c r="AA17" s="671"/>
      <c r="AB17" s="671"/>
      <c r="AC17" s="671"/>
      <c r="AD17" s="672">
        <v>2274979</v>
      </c>
      <c r="AE17" s="672"/>
      <c r="AF17" s="672"/>
      <c r="AG17" s="672"/>
      <c r="AH17" s="672"/>
      <c r="AI17" s="672"/>
      <c r="AJ17" s="672"/>
      <c r="AK17" s="672"/>
      <c r="AL17" s="641">
        <v>71.7</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1482646</v>
      </c>
      <c r="CS17" s="619"/>
      <c r="CT17" s="619"/>
      <c r="CU17" s="619"/>
      <c r="CV17" s="619"/>
      <c r="CW17" s="619"/>
      <c r="CX17" s="619"/>
      <c r="CY17" s="620"/>
      <c r="CZ17" s="671">
        <v>25.1</v>
      </c>
      <c r="DA17" s="671"/>
      <c r="DB17" s="671"/>
      <c r="DC17" s="671"/>
      <c r="DD17" s="624" t="s">
        <v>108</v>
      </c>
      <c r="DE17" s="619"/>
      <c r="DF17" s="619"/>
      <c r="DG17" s="619"/>
      <c r="DH17" s="619"/>
      <c r="DI17" s="619"/>
      <c r="DJ17" s="619"/>
      <c r="DK17" s="619"/>
      <c r="DL17" s="619"/>
      <c r="DM17" s="619"/>
      <c r="DN17" s="619"/>
      <c r="DO17" s="619"/>
      <c r="DP17" s="620"/>
      <c r="DQ17" s="624">
        <v>1398976</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278735</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3417993</v>
      </c>
      <c r="S20" s="619"/>
      <c r="T20" s="619"/>
      <c r="U20" s="619"/>
      <c r="V20" s="619"/>
      <c r="W20" s="619"/>
      <c r="X20" s="619"/>
      <c r="Y20" s="620"/>
      <c r="Z20" s="671">
        <v>56.2</v>
      </c>
      <c r="AA20" s="671"/>
      <c r="AB20" s="671"/>
      <c r="AC20" s="671"/>
      <c r="AD20" s="672">
        <v>3139253</v>
      </c>
      <c r="AE20" s="672"/>
      <c r="AF20" s="672"/>
      <c r="AG20" s="672"/>
      <c r="AH20" s="672"/>
      <c r="AI20" s="672"/>
      <c r="AJ20" s="672"/>
      <c r="AK20" s="672"/>
      <c r="AL20" s="641">
        <v>98.9</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5914398</v>
      </c>
      <c r="CS20" s="619"/>
      <c r="CT20" s="619"/>
      <c r="CU20" s="619"/>
      <c r="CV20" s="619"/>
      <c r="CW20" s="619"/>
      <c r="CX20" s="619"/>
      <c r="CY20" s="620"/>
      <c r="CZ20" s="671">
        <v>100</v>
      </c>
      <c r="DA20" s="671"/>
      <c r="DB20" s="671"/>
      <c r="DC20" s="671"/>
      <c r="DD20" s="624">
        <v>1539107</v>
      </c>
      <c r="DE20" s="619"/>
      <c r="DF20" s="619"/>
      <c r="DG20" s="619"/>
      <c r="DH20" s="619"/>
      <c r="DI20" s="619"/>
      <c r="DJ20" s="619"/>
      <c r="DK20" s="619"/>
      <c r="DL20" s="619"/>
      <c r="DM20" s="619"/>
      <c r="DN20" s="619"/>
      <c r="DO20" s="619"/>
      <c r="DP20" s="620"/>
      <c r="DQ20" s="624">
        <v>3781105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735</v>
      </c>
      <c r="S21" s="619"/>
      <c r="T21" s="619"/>
      <c r="U21" s="619"/>
      <c r="V21" s="619"/>
      <c r="W21" s="619"/>
      <c r="X21" s="619"/>
      <c r="Y21" s="620"/>
      <c r="Z21" s="671">
        <v>0</v>
      </c>
      <c r="AA21" s="671"/>
      <c r="AB21" s="671"/>
      <c r="AC21" s="671"/>
      <c r="AD21" s="672">
        <v>735</v>
      </c>
      <c r="AE21" s="672"/>
      <c r="AF21" s="672"/>
      <c r="AG21" s="672"/>
      <c r="AH21" s="672"/>
      <c r="AI21" s="672"/>
      <c r="AJ21" s="672"/>
      <c r="AK21" s="672"/>
      <c r="AL21" s="641">
        <v>0</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922</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261486</v>
      </c>
      <c r="S23" s="619"/>
      <c r="T23" s="619"/>
      <c r="U23" s="619"/>
      <c r="V23" s="619"/>
      <c r="W23" s="619"/>
      <c r="X23" s="619"/>
      <c r="Y23" s="620"/>
      <c r="Z23" s="671">
        <v>4.3</v>
      </c>
      <c r="AA23" s="671"/>
      <c r="AB23" s="671"/>
      <c r="AC23" s="671"/>
      <c r="AD23" s="672" t="s">
        <v>108</v>
      </c>
      <c r="AE23" s="672"/>
      <c r="AF23" s="672"/>
      <c r="AG23" s="672"/>
      <c r="AH23" s="672"/>
      <c r="AI23" s="672"/>
      <c r="AJ23" s="672"/>
      <c r="AK23" s="672"/>
      <c r="AL23" s="641" t="s">
        <v>108</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7203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2323906</v>
      </c>
      <c r="CS24" s="669"/>
      <c r="CT24" s="669"/>
      <c r="CU24" s="669"/>
      <c r="CV24" s="669"/>
      <c r="CW24" s="669"/>
      <c r="CX24" s="669"/>
      <c r="CY24" s="716"/>
      <c r="CZ24" s="720">
        <v>39.299999999999997</v>
      </c>
      <c r="DA24" s="721"/>
      <c r="DB24" s="721"/>
      <c r="DC24" s="722"/>
      <c r="DD24" s="715">
        <v>2029521</v>
      </c>
      <c r="DE24" s="669"/>
      <c r="DF24" s="669"/>
      <c r="DG24" s="669"/>
      <c r="DH24" s="669"/>
      <c r="DI24" s="669"/>
      <c r="DJ24" s="669"/>
      <c r="DK24" s="716"/>
      <c r="DL24" s="715">
        <v>1760067</v>
      </c>
      <c r="DM24" s="669"/>
      <c r="DN24" s="669"/>
      <c r="DO24" s="669"/>
      <c r="DP24" s="669"/>
      <c r="DQ24" s="669"/>
      <c r="DR24" s="669"/>
      <c r="DS24" s="669"/>
      <c r="DT24" s="669"/>
      <c r="DU24" s="669"/>
      <c r="DV24" s="716"/>
      <c r="DW24" s="717">
        <v>53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279863</v>
      </c>
      <c r="S25" s="619"/>
      <c r="T25" s="619"/>
      <c r="U25" s="619"/>
      <c r="V25" s="619"/>
      <c r="W25" s="619"/>
      <c r="X25" s="619"/>
      <c r="Y25" s="620"/>
      <c r="Z25" s="671">
        <v>4.5999999999999996</v>
      </c>
      <c r="AA25" s="671"/>
      <c r="AB25" s="671"/>
      <c r="AC25" s="671"/>
      <c r="AD25" s="672" t="s">
        <v>108</v>
      </c>
      <c r="AE25" s="672"/>
      <c r="AF25" s="672"/>
      <c r="AG25" s="672"/>
      <c r="AH25" s="672"/>
      <c r="AI25" s="672"/>
      <c r="AJ25" s="672"/>
      <c r="AK25" s="672"/>
      <c r="AL25" s="641" t="s">
        <v>108</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741921</v>
      </c>
      <c r="CS25" s="637"/>
      <c r="CT25" s="637"/>
      <c r="CU25" s="637"/>
      <c r="CV25" s="637"/>
      <c r="CW25" s="637"/>
      <c r="CX25" s="637"/>
      <c r="CY25" s="638"/>
      <c r="CZ25" s="621">
        <v>12.5</v>
      </c>
      <c r="DA25" s="639"/>
      <c r="DB25" s="639"/>
      <c r="DC25" s="640"/>
      <c r="DD25" s="624">
        <v>603103</v>
      </c>
      <c r="DE25" s="637"/>
      <c r="DF25" s="637"/>
      <c r="DG25" s="637"/>
      <c r="DH25" s="637"/>
      <c r="DI25" s="637"/>
      <c r="DJ25" s="637"/>
      <c r="DK25" s="638"/>
      <c r="DL25" s="624">
        <v>593907</v>
      </c>
      <c r="DM25" s="637"/>
      <c r="DN25" s="637"/>
      <c r="DO25" s="637"/>
      <c r="DP25" s="637"/>
      <c r="DQ25" s="637"/>
      <c r="DR25" s="637"/>
      <c r="DS25" s="637"/>
      <c r="DT25" s="637"/>
      <c r="DU25" s="637"/>
      <c r="DV25" s="638"/>
      <c r="DW25" s="641">
        <v>17.899999999999999</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479241</v>
      </c>
      <c r="CS26" s="619"/>
      <c r="CT26" s="619"/>
      <c r="CU26" s="619"/>
      <c r="CV26" s="619"/>
      <c r="CW26" s="619"/>
      <c r="CX26" s="619"/>
      <c r="CY26" s="620"/>
      <c r="CZ26" s="621">
        <v>8.1</v>
      </c>
      <c r="DA26" s="639"/>
      <c r="DB26" s="639"/>
      <c r="DC26" s="640"/>
      <c r="DD26" s="624">
        <v>374869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231365</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713201</v>
      </c>
      <c r="BH27" s="619"/>
      <c r="BI27" s="619"/>
      <c r="BJ27" s="619"/>
      <c r="BK27" s="619"/>
      <c r="BL27" s="619"/>
      <c r="BM27" s="619"/>
      <c r="BN27" s="620"/>
      <c r="BO27" s="671">
        <v>100</v>
      </c>
      <c r="BP27" s="671"/>
      <c r="BQ27" s="671"/>
      <c r="BR27" s="671"/>
      <c r="BS27" s="624">
        <v>4740</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99339</v>
      </c>
      <c r="CS27" s="637"/>
      <c r="CT27" s="637"/>
      <c r="CU27" s="637"/>
      <c r="CV27" s="637"/>
      <c r="CW27" s="637"/>
      <c r="CX27" s="637"/>
      <c r="CY27" s="638"/>
      <c r="CZ27" s="621">
        <v>1.7</v>
      </c>
      <c r="DA27" s="639"/>
      <c r="DB27" s="639"/>
      <c r="DC27" s="640"/>
      <c r="DD27" s="624">
        <v>27442</v>
      </c>
      <c r="DE27" s="637"/>
      <c r="DF27" s="637"/>
      <c r="DG27" s="637"/>
      <c r="DH27" s="637"/>
      <c r="DI27" s="637"/>
      <c r="DJ27" s="637"/>
      <c r="DK27" s="638"/>
      <c r="DL27" s="624">
        <v>26254</v>
      </c>
      <c r="DM27" s="637"/>
      <c r="DN27" s="637"/>
      <c r="DO27" s="637"/>
      <c r="DP27" s="637"/>
      <c r="DQ27" s="637"/>
      <c r="DR27" s="637"/>
      <c r="DS27" s="637"/>
      <c r="DT27" s="637"/>
      <c r="DU27" s="637"/>
      <c r="DV27" s="638"/>
      <c r="DW27" s="641">
        <v>0.8</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65380</v>
      </c>
      <c r="S28" s="619"/>
      <c r="T28" s="619"/>
      <c r="U28" s="619"/>
      <c r="V28" s="619"/>
      <c r="W28" s="619"/>
      <c r="X28" s="619"/>
      <c r="Y28" s="620"/>
      <c r="Z28" s="671">
        <v>1.1000000000000001</v>
      </c>
      <c r="AA28" s="671"/>
      <c r="AB28" s="671"/>
      <c r="AC28" s="671"/>
      <c r="AD28" s="672">
        <v>24082</v>
      </c>
      <c r="AE28" s="672"/>
      <c r="AF28" s="672"/>
      <c r="AG28" s="672"/>
      <c r="AH28" s="672"/>
      <c r="AI28" s="672"/>
      <c r="AJ28" s="672"/>
      <c r="AK28" s="672"/>
      <c r="AL28" s="641">
        <v>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1482646</v>
      </c>
      <c r="CS28" s="619"/>
      <c r="CT28" s="619"/>
      <c r="CU28" s="619"/>
      <c r="CV28" s="619"/>
      <c r="CW28" s="619"/>
      <c r="CX28" s="619"/>
      <c r="CY28" s="620"/>
      <c r="CZ28" s="621">
        <v>25.1</v>
      </c>
      <c r="DA28" s="639"/>
      <c r="DB28" s="639"/>
      <c r="DC28" s="640"/>
      <c r="DD28" s="624">
        <v>1398976</v>
      </c>
      <c r="DE28" s="619"/>
      <c r="DF28" s="619"/>
      <c r="DG28" s="619"/>
      <c r="DH28" s="619"/>
      <c r="DI28" s="619"/>
      <c r="DJ28" s="619"/>
      <c r="DK28" s="620"/>
      <c r="DL28" s="624">
        <v>1139906</v>
      </c>
      <c r="DM28" s="619"/>
      <c r="DN28" s="619"/>
      <c r="DO28" s="619"/>
      <c r="DP28" s="619"/>
      <c r="DQ28" s="619"/>
      <c r="DR28" s="619"/>
      <c r="DS28" s="619"/>
      <c r="DT28" s="619"/>
      <c r="DU28" s="619"/>
      <c r="DV28" s="620"/>
      <c r="DW28" s="641">
        <v>34.299999999999997</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1546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1482612</v>
      </c>
      <c r="CS29" s="637"/>
      <c r="CT29" s="637"/>
      <c r="CU29" s="637"/>
      <c r="CV29" s="637"/>
      <c r="CW29" s="637"/>
      <c r="CX29" s="637"/>
      <c r="CY29" s="638"/>
      <c r="CZ29" s="621">
        <v>25.1</v>
      </c>
      <c r="DA29" s="639"/>
      <c r="DB29" s="639"/>
      <c r="DC29" s="640"/>
      <c r="DD29" s="624">
        <v>1398942</v>
      </c>
      <c r="DE29" s="637"/>
      <c r="DF29" s="637"/>
      <c r="DG29" s="637"/>
      <c r="DH29" s="637"/>
      <c r="DI29" s="637"/>
      <c r="DJ29" s="637"/>
      <c r="DK29" s="638"/>
      <c r="DL29" s="624">
        <v>1139872</v>
      </c>
      <c r="DM29" s="637"/>
      <c r="DN29" s="637"/>
      <c r="DO29" s="637"/>
      <c r="DP29" s="637"/>
      <c r="DQ29" s="637"/>
      <c r="DR29" s="637"/>
      <c r="DS29" s="637"/>
      <c r="DT29" s="637"/>
      <c r="DU29" s="637"/>
      <c r="DV29" s="638"/>
      <c r="DW29" s="641">
        <v>34.299999999999997</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12590</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99.9</v>
      </c>
      <c r="BH30" s="685"/>
      <c r="BI30" s="685"/>
      <c r="BJ30" s="685"/>
      <c r="BK30" s="685"/>
      <c r="BL30" s="685"/>
      <c r="BM30" s="686">
        <v>99.1</v>
      </c>
      <c r="BN30" s="685"/>
      <c r="BO30" s="685"/>
      <c r="BP30" s="685"/>
      <c r="BQ30" s="687"/>
      <c r="BR30" s="684">
        <v>99.8</v>
      </c>
      <c r="BS30" s="685"/>
      <c r="BT30" s="685"/>
      <c r="BU30" s="685"/>
      <c r="BV30" s="685"/>
      <c r="BW30" s="685"/>
      <c r="BX30" s="686">
        <v>97.9</v>
      </c>
      <c r="BY30" s="685"/>
      <c r="BZ30" s="685"/>
      <c r="CA30" s="685"/>
      <c r="CB30" s="687"/>
      <c r="CD30" s="690"/>
      <c r="CE30" s="691"/>
      <c r="CF30" s="655" t="s">
        <v>288</v>
      </c>
      <c r="CG30" s="652"/>
      <c r="CH30" s="652"/>
      <c r="CI30" s="652"/>
      <c r="CJ30" s="652"/>
      <c r="CK30" s="652"/>
      <c r="CL30" s="652"/>
      <c r="CM30" s="652"/>
      <c r="CN30" s="652"/>
      <c r="CO30" s="652"/>
      <c r="CP30" s="652"/>
      <c r="CQ30" s="653"/>
      <c r="CR30" s="618">
        <v>1449710</v>
      </c>
      <c r="CS30" s="619"/>
      <c r="CT30" s="619"/>
      <c r="CU30" s="619"/>
      <c r="CV30" s="619"/>
      <c r="CW30" s="619"/>
      <c r="CX30" s="619"/>
      <c r="CY30" s="620"/>
      <c r="CZ30" s="621">
        <v>24.5</v>
      </c>
      <c r="DA30" s="639"/>
      <c r="DB30" s="639"/>
      <c r="DC30" s="640"/>
      <c r="DD30" s="624">
        <v>1379089</v>
      </c>
      <c r="DE30" s="619"/>
      <c r="DF30" s="619"/>
      <c r="DG30" s="619"/>
      <c r="DH30" s="619"/>
      <c r="DI30" s="619"/>
      <c r="DJ30" s="619"/>
      <c r="DK30" s="620"/>
      <c r="DL30" s="624">
        <v>1120019</v>
      </c>
      <c r="DM30" s="619"/>
      <c r="DN30" s="619"/>
      <c r="DO30" s="619"/>
      <c r="DP30" s="619"/>
      <c r="DQ30" s="619"/>
      <c r="DR30" s="619"/>
      <c r="DS30" s="619"/>
      <c r="DT30" s="619"/>
      <c r="DU30" s="619"/>
      <c r="DV30" s="620"/>
      <c r="DW30" s="641">
        <v>33.700000000000003</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166327</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99.6</v>
      </c>
      <c r="BH31" s="637"/>
      <c r="BI31" s="637"/>
      <c r="BJ31" s="637"/>
      <c r="BK31" s="637"/>
      <c r="BL31" s="637"/>
      <c r="BM31" s="673">
        <v>97.8</v>
      </c>
      <c r="BN31" s="683"/>
      <c r="BO31" s="683"/>
      <c r="BP31" s="683"/>
      <c r="BQ31" s="647"/>
      <c r="BR31" s="682">
        <v>99.7</v>
      </c>
      <c r="BS31" s="637"/>
      <c r="BT31" s="637"/>
      <c r="BU31" s="637"/>
      <c r="BV31" s="637"/>
      <c r="BW31" s="637"/>
      <c r="BX31" s="673">
        <v>97.4</v>
      </c>
      <c r="BY31" s="683"/>
      <c r="BZ31" s="683"/>
      <c r="CA31" s="683"/>
      <c r="CB31" s="647"/>
      <c r="CD31" s="690"/>
      <c r="CE31" s="691"/>
      <c r="CF31" s="655" t="s">
        <v>292</v>
      </c>
      <c r="CG31" s="652"/>
      <c r="CH31" s="652"/>
      <c r="CI31" s="652"/>
      <c r="CJ31" s="652"/>
      <c r="CK31" s="652"/>
      <c r="CL31" s="652"/>
      <c r="CM31" s="652"/>
      <c r="CN31" s="652"/>
      <c r="CO31" s="652"/>
      <c r="CP31" s="652"/>
      <c r="CQ31" s="653"/>
      <c r="CR31" s="618">
        <v>32902</v>
      </c>
      <c r="CS31" s="637"/>
      <c r="CT31" s="637"/>
      <c r="CU31" s="637"/>
      <c r="CV31" s="637"/>
      <c r="CW31" s="637"/>
      <c r="CX31" s="637"/>
      <c r="CY31" s="638"/>
      <c r="CZ31" s="621">
        <v>0.6</v>
      </c>
      <c r="DA31" s="639"/>
      <c r="DB31" s="639"/>
      <c r="DC31" s="640"/>
      <c r="DD31" s="624">
        <v>19853</v>
      </c>
      <c r="DE31" s="637"/>
      <c r="DF31" s="637"/>
      <c r="DG31" s="637"/>
      <c r="DH31" s="637"/>
      <c r="DI31" s="637"/>
      <c r="DJ31" s="637"/>
      <c r="DK31" s="638"/>
      <c r="DL31" s="624">
        <v>19853</v>
      </c>
      <c r="DM31" s="637"/>
      <c r="DN31" s="637"/>
      <c r="DO31" s="637"/>
      <c r="DP31" s="637"/>
      <c r="DQ31" s="637"/>
      <c r="DR31" s="637"/>
      <c r="DS31" s="637"/>
      <c r="DT31" s="637"/>
      <c r="DU31" s="637"/>
      <c r="DV31" s="638"/>
      <c r="DW31" s="641">
        <v>0.6</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268940</v>
      </c>
      <c r="S32" s="619"/>
      <c r="T32" s="619"/>
      <c r="U32" s="619"/>
      <c r="V32" s="619"/>
      <c r="W32" s="619"/>
      <c r="X32" s="619"/>
      <c r="Y32" s="620"/>
      <c r="Z32" s="671">
        <v>4.4000000000000004</v>
      </c>
      <c r="AA32" s="671"/>
      <c r="AB32" s="671"/>
      <c r="AC32" s="671"/>
      <c r="AD32" s="672">
        <v>9305</v>
      </c>
      <c r="AE32" s="672"/>
      <c r="AF32" s="672"/>
      <c r="AG32" s="672"/>
      <c r="AH32" s="672"/>
      <c r="AI32" s="672"/>
      <c r="AJ32" s="672"/>
      <c r="AK32" s="672"/>
      <c r="AL32" s="641">
        <v>0.3</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100</v>
      </c>
      <c r="BH32" s="603"/>
      <c r="BI32" s="603"/>
      <c r="BJ32" s="603"/>
      <c r="BK32" s="603"/>
      <c r="BL32" s="603"/>
      <c r="BM32" s="666">
        <v>99.6</v>
      </c>
      <c r="BN32" s="603"/>
      <c r="BO32" s="603"/>
      <c r="BP32" s="603"/>
      <c r="BQ32" s="660"/>
      <c r="BR32" s="681">
        <v>99.8</v>
      </c>
      <c r="BS32" s="603"/>
      <c r="BT32" s="603"/>
      <c r="BU32" s="603"/>
      <c r="BV32" s="603"/>
      <c r="BW32" s="603"/>
      <c r="BX32" s="666">
        <v>98</v>
      </c>
      <c r="BY32" s="603"/>
      <c r="BZ32" s="603"/>
      <c r="CA32" s="603"/>
      <c r="CB32" s="660"/>
      <c r="CD32" s="692"/>
      <c r="CE32" s="693"/>
      <c r="CF32" s="655" t="s">
        <v>295</v>
      </c>
      <c r="CG32" s="652"/>
      <c r="CH32" s="652"/>
      <c r="CI32" s="652"/>
      <c r="CJ32" s="652"/>
      <c r="CK32" s="652"/>
      <c r="CL32" s="652"/>
      <c r="CM32" s="652"/>
      <c r="CN32" s="652"/>
      <c r="CO32" s="652"/>
      <c r="CP32" s="652"/>
      <c r="CQ32" s="653"/>
      <c r="CR32" s="618">
        <v>34</v>
      </c>
      <c r="CS32" s="619"/>
      <c r="CT32" s="619"/>
      <c r="CU32" s="619"/>
      <c r="CV32" s="619"/>
      <c r="CW32" s="619"/>
      <c r="CX32" s="619"/>
      <c r="CY32" s="620"/>
      <c r="CZ32" s="621">
        <v>0</v>
      </c>
      <c r="DA32" s="639"/>
      <c r="DB32" s="639"/>
      <c r="DC32" s="640"/>
      <c r="DD32" s="624">
        <v>34</v>
      </c>
      <c r="DE32" s="619"/>
      <c r="DF32" s="619"/>
      <c r="DG32" s="619"/>
      <c r="DH32" s="619"/>
      <c r="DI32" s="619"/>
      <c r="DJ32" s="619"/>
      <c r="DK32" s="620"/>
      <c r="DL32" s="624">
        <v>34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1363500</v>
      </c>
      <c r="S33" s="619"/>
      <c r="T33" s="619"/>
      <c r="U33" s="619"/>
      <c r="V33" s="619"/>
      <c r="W33" s="619"/>
      <c r="X33" s="619"/>
      <c r="Y33" s="620"/>
      <c r="Z33" s="671">
        <v>22.4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2030590</v>
      </c>
      <c r="CS33" s="637"/>
      <c r="CT33" s="637"/>
      <c r="CU33" s="637"/>
      <c r="CV33" s="637"/>
      <c r="CW33" s="637"/>
      <c r="CX33" s="637"/>
      <c r="CY33" s="638"/>
      <c r="CZ33" s="621">
        <v>34.299999999999997</v>
      </c>
      <c r="DA33" s="639"/>
      <c r="DB33" s="639"/>
      <c r="DC33" s="640"/>
      <c r="DD33" s="624">
        <v>1518681</v>
      </c>
      <c r="DE33" s="637"/>
      <c r="DF33" s="637"/>
      <c r="DG33" s="637"/>
      <c r="DH33" s="637"/>
      <c r="DI33" s="637"/>
      <c r="DJ33" s="637"/>
      <c r="DK33" s="638"/>
      <c r="DL33" s="624">
        <v>935505</v>
      </c>
      <c r="DM33" s="637"/>
      <c r="DN33" s="637"/>
      <c r="DO33" s="637"/>
      <c r="DP33" s="637"/>
      <c r="DQ33" s="637"/>
      <c r="DR33" s="637"/>
      <c r="DS33" s="637"/>
      <c r="DT33" s="637"/>
      <c r="DU33" s="637"/>
      <c r="DV33" s="638"/>
      <c r="DW33" s="641">
        <v>28.2</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764845</v>
      </c>
      <c r="CS34" s="619"/>
      <c r="CT34" s="619"/>
      <c r="CU34" s="619"/>
      <c r="CV34" s="619"/>
      <c r="CW34" s="619"/>
      <c r="CX34" s="619"/>
      <c r="CY34" s="620"/>
      <c r="CZ34" s="621">
        <v>12.9</v>
      </c>
      <c r="DA34" s="639"/>
      <c r="DB34" s="639"/>
      <c r="DC34" s="640"/>
      <c r="DD34" s="624">
        <v>533940</v>
      </c>
      <c r="DE34" s="619"/>
      <c r="DF34" s="619"/>
      <c r="DG34" s="619"/>
      <c r="DH34" s="619"/>
      <c r="DI34" s="619"/>
      <c r="DJ34" s="619"/>
      <c r="DK34" s="620"/>
      <c r="DL34" s="624">
        <v>440218</v>
      </c>
      <c r="DM34" s="619"/>
      <c r="DN34" s="619"/>
      <c r="DO34" s="619"/>
      <c r="DP34" s="619"/>
      <c r="DQ34" s="619"/>
      <c r="DR34" s="619"/>
      <c r="DS34" s="619"/>
      <c r="DT34" s="619"/>
      <c r="DU34" s="619"/>
      <c r="DV34" s="620"/>
      <c r="DW34" s="641">
        <v>13.3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148400</v>
      </c>
      <c r="S35" s="619"/>
      <c r="T35" s="619"/>
      <c r="U35" s="619"/>
      <c r="V35" s="619"/>
      <c r="W35" s="619"/>
      <c r="X35" s="619"/>
      <c r="Y35" s="620"/>
      <c r="Z35" s="671">
        <v>2.4</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213197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16753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150244</v>
      </c>
      <c r="CS35" s="637"/>
      <c r="CT35" s="637"/>
      <c r="CU35" s="637"/>
      <c r="CV35" s="637"/>
      <c r="CW35" s="637"/>
      <c r="CX35" s="637"/>
      <c r="CY35" s="638"/>
      <c r="CZ35" s="621">
        <v>2.5</v>
      </c>
      <c r="DA35" s="639"/>
      <c r="DB35" s="639"/>
      <c r="DC35" s="640"/>
      <c r="DD35" s="624">
        <v>130181</v>
      </c>
      <c r="DE35" s="637"/>
      <c r="DF35" s="637"/>
      <c r="DG35" s="637"/>
      <c r="DH35" s="637"/>
      <c r="DI35" s="637"/>
      <c r="DJ35" s="637"/>
      <c r="DK35" s="638"/>
      <c r="DL35" s="624">
        <v>128614</v>
      </c>
      <c r="DM35" s="637"/>
      <c r="DN35" s="637"/>
      <c r="DO35" s="637"/>
      <c r="DP35" s="637"/>
      <c r="DQ35" s="637"/>
      <c r="DR35" s="637"/>
      <c r="DS35" s="637"/>
      <c r="DT35" s="637"/>
      <c r="DU35" s="637"/>
      <c r="DV35" s="638"/>
      <c r="DW35" s="641">
        <v>3.9</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6077850</v>
      </c>
      <c r="S36" s="659"/>
      <c r="T36" s="659"/>
      <c r="U36" s="659"/>
      <c r="V36" s="659"/>
      <c r="W36" s="659"/>
      <c r="X36" s="659"/>
      <c r="Y36" s="662"/>
      <c r="Z36" s="663">
        <v>100</v>
      </c>
      <c r="AA36" s="663"/>
      <c r="AB36" s="663"/>
      <c r="AC36" s="663"/>
      <c r="AD36" s="664">
        <v>3173375</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81166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13695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689712</v>
      </c>
      <c r="CS36" s="619"/>
      <c r="CT36" s="619"/>
      <c r="CU36" s="619"/>
      <c r="CV36" s="619"/>
      <c r="CW36" s="619"/>
      <c r="CX36" s="619"/>
      <c r="CY36" s="620"/>
      <c r="CZ36" s="621">
        <v>11.7</v>
      </c>
      <c r="DA36" s="639"/>
      <c r="DB36" s="639"/>
      <c r="DC36" s="640"/>
      <c r="DD36" s="624">
        <v>484825</v>
      </c>
      <c r="DE36" s="619"/>
      <c r="DF36" s="619"/>
      <c r="DG36" s="619"/>
      <c r="DH36" s="619"/>
      <c r="DI36" s="619"/>
      <c r="DJ36" s="619"/>
      <c r="DK36" s="620"/>
      <c r="DL36" s="624">
        <v>244351</v>
      </c>
      <c r="DM36" s="619"/>
      <c r="DN36" s="619"/>
      <c r="DO36" s="619"/>
      <c r="DP36" s="619"/>
      <c r="DQ36" s="619"/>
      <c r="DR36" s="619"/>
      <c r="DS36" s="619"/>
      <c r="DT36" s="619"/>
      <c r="DU36" s="619"/>
      <c r="DV36" s="620"/>
      <c r="DW36" s="641">
        <v>7.4</v>
      </c>
      <c r="DX36" s="642"/>
      <c r="DY36" s="642"/>
      <c r="DZ36" s="642"/>
      <c r="EA36" s="642"/>
      <c r="EB36" s="642"/>
      <c r="EC36" s="643"/>
    </row>
    <row r="37" spans="2:133" ht="11.25" customHeight="1">
      <c r="AQ37" s="644" t="s">
        <v>310</v>
      </c>
      <c r="AR37" s="645"/>
      <c r="AS37" s="645"/>
      <c r="AT37" s="645"/>
      <c r="AU37" s="645"/>
      <c r="AV37" s="645"/>
      <c r="AW37" s="645"/>
      <c r="AX37" s="645"/>
      <c r="AY37" s="646"/>
      <c r="AZ37" s="618">
        <v>16095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363</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447420</v>
      </c>
      <c r="CS37" s="637"/>
      <c r="CT37" s="637"/>
      <c r="CU37" s="637"/>
      <c r="CV37" s="637"/>
      <c r="CW37" s="637"/>
      <c r="CX37" s="637"/>
      <c r="CY37" s="638"/>
      <c r="CZ37" s="621">
        <v>7.6</v>
      </c>
      <c r="DA37" s="639"/>
      <c r="DB37" s="639"/>
      <c r="DC37" s="640"/>
      <c r="DD37" s="624">
        <v>398854</v>
      </c>
      <c r="DE37" s="637"/>
      <c r="DF37" s="637"/>
      <c r="DG37" s="637"/>
      <c r="DH37" s="637"/>
      <c r="DI37" s="637"/>
      <c r="DJ37" s="637"/>
      <c r="DK37" s="638"/>
      <c r="DL37" s="624">
        <v>205205</v>
      </c>
      <c r="DM37" s="637"/>
      <c r="DN37" s="637"/>
      <c r="DO37" s="637"/>
      <c r="DP37" s="637"/>
      <c r="DQ37" s="637"/>
      <c r="DR37" s="637"/>
      <c r="DS37" s="637"/>
      <c r="DT37" s="637"/>
      <c r="DU37" s="637"/>
      <c r="DV37" s="638"/>
      <c r="DW37" s="641">
        <v>6.2</v>
      </c>
      <c r="DX37" s="642"/>
      <c r="DY37" s="642"/>
      <c r="DZ37" s="642"/>
      <c r="EA37" s="642"/>
      <c r="EB37" s="642"/>
      <c r="EC37" s="643"/>
    </row>
    <row r="38" spans="2:133" ht="11.25" customHeight="1">
      <c r="AQ38" s="644" t="s">
        <v>313</v>
      </c>
      <c r="AR38" s="645"/>
      <c r="AS38" s="645"/>
      <c r="AT38" s="645"/>
      <c r="AU38" s="645"/>
      <c r="AV38" s="645"/>
      <c r="AW38" s="645"/>
      <c r="AX38" s="645"/>
      <c r="AY38" s="646"/>
      <c r="AZ38" s="618">
        <v>3118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635</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210079</v>
      </c>
      <c r="CS38" s="619"/>
      <c r="CT38" s="619"/>
      <c r="CU38" s="619"/>
      <c r="CV38" s="619"/>
      <c r="CW38" s="619"/>
      <c r="CX38" s="619"/>
      <c r="CY38" s="620"/>
      <c r="CZ38" s="621">
        <v>3.6</v>
      </c>
      <c r="DA38" s="639"/>
      <c r="DB38" s="639"/>
      <c r="DC38" s="640"/>
      <c r="DD38" s="624">
        <v>189652</v>
      </c>
      <c r="DE38" s="619"/>
      <c r="DF38" s="619"/>
      <c r="DG38" s="619"/>
      <c r="DH38" s="619"/>
      <c r="DI38" s="619"/>
      <c r="DJ38" s="619"/>
      <c r="DK38" s="620"/>
      <c r="DL38" s="624">
        <v>122322</v>
      </c>
      <c r="DM38" s="619"/>
      <c r="DN38" s="619"/>
      <c r="DO38" s="619"/>
      <c r="DP38" s="619"/>
      <c r="DQ38" s="619"/>
      <c r="DR38" s="619"/>
      <c r="DS38" s="619"/>
      <c r="DT38" s="619"/>
      <c r="DU38" s="619"/>
      <c r="DV38" s="620"/>
      <c r="DW38" s="641">
        <v>3.7</v>
      </c>
      <c r="DX38" s="642"/>
      <c r="DY38" s="642"/>
      <c r="DZ38" s="642"/>
      <c r="EA38" s="642"/>
      <c r="EB38" s="642"/>
      <c r="EC38" s="643"/>
    </row>
    <row r="39" spans="2:133" ht="11.25" customHeight="1">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124</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185710</v>
      </c>
      <c r="CS39" s="637"/>
      <c r="CT39" s="637"/>
      <c r="CU39" s="637"/>
      <c r="CV39" s="637"/>
      <c r="CW39" s="637"/>
      <c r="CX39" s="637"/>
      <c r="CY39" s="638"/>
      <c r="CZ39" s="621">
        <v>3.1</v>
      </c>
      <c r="DA39" s="639"/>
      <c r="DB39" s="639"/>
      <c r="DC39" s="640"/>
      <c r="DD39" s="624">
        <v>180083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24247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81</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30000</v>
      </c>
      <c r="CS40" s="619"/>
      <c r="CT40" s="619"/>
      <c r="CU40" s="619"/>
      <c r="CV40" s="619"/>
      <c r="CW40" s="619"/>
      <c r="CX40" s="619"/>
      <c r="CY40" s="620"/>
      <c r="CZ40" s="621">
        <v>0.5</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88571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237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1559902</v>
      </c>
      <c r="CS42" s="619"/>
      <c r="CT42" s="619"/>
      <c r="CU42" s="619"/>
      <c r="CV42" s="619"/>
      <c r="CW42" s="619"/>
      <c r="CX42" s="619"/>
      <c r="CY42" s="620"/>
      <c r="CZ42" s="621">
        <v>26.4</v>
      </c>
      <c r="DA42" s="622"/>
      <c r="DB42" s="622"/>
      <c r="DC42" s="623"/>
      <c r="DD42" s="624">
        <v>232903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24080</v>
      </c>
      <c r="CS43" s="637"/>
      <c r="CT43" s="637"/>
      <c r="CU43" s="637"/>
      <c r="CV43" s="637"/>
      <c r="CW43" s="637"/>
      <c r="CX43" s="637"/>
      <c r="CY43" s="638"/>
      <c r="CZ43" s="621">
        <v>0.4</v>
      </c>
      <c r="DA43" s="639"/>
      <c r="DB43" s="639"/>
      <c r="DC43" s="640"/>
      <c r="DD43" s="624">
        <v>1280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1539107</v>
      </c>
      <c r="CS44" s="619"/>
      <c r="CT44" s="619"/>
      <c r="CU44" s="619"/>
      <c r="CV44" s="619"/>
      <c r="CW44" s="619"/>
      <c r="CX44" s="619"/>
      <c r="CY44" s="620"/>
      <c r="CZ44" s="621">
        <v>26</v>
      </c>
      <c r="DA44" s="622"/>
      <c r="DB44" s="622"/>
      <c r="DC44" s="623"/>
      <c r="DD44" s="624">
        <v>225961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309818</v>
      </c>
      <c r="CS45" s="637"/>
      <c r="CT45" s="637"/>
      <c r="CU45" s="637"/>
      <c r="CV45" s="637"/>
      <c r="CW45" s="637"/>
      <c r="CX45" s="637"/>
      <c r="CY45" s="638"/>
      <c r="CZ45" s="621">
        <v>5.2</v>
      </c>
      <c r="DA45" s="639"/>
      <c r="DB45" s="639"/>
      <c r="DC45" s="640"/>
      <c r="DD45" s="624">
        <v>5809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1195183</v>
      </c>
      <c r="CS46" s="619"/>
      <c r="CT46" s="619"/>
      <c r="CU46" s="619"/>
      <c r="CV46" s="619"/>
      <c r="CW46" s="619"/>
      <c r="CX46" s="619"/>
      <c r="CY46" s="620"/>
      <c r="CZ46" s="621">
        <v>20.2</v>
      </c>
      <c r="DA46" s="622"/>
      <c r="DB46" s="622"/>
      <c r="DC46" s="623"/>
      <c r="DD46" s="624">
        <v>201096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20795</v>
      </c>
      <c r="CS47" s="637"/>
      <c r="CT47" s="637"/>
      <c r="CU47" s="637"/>
      <c r="CV47" s="637"/>
      <c r="CW47" s="637"/>
      <c r="CX47" s="637"/>
      <c r="CY47" s="638"/>
      <c r="CZ47" s="621">
        <v>0.4</v>
      </c>
      <c r="DA47" s="639"/>
      <c r="DB47" s="639"/>
      <c r="DC47" s="640"/>
      <c r="DD47" s="624">
        <v>6942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5914398</v>
      </c>
      <c r="CS49" s="603"/>
      <c r="CT49" s="603"/>
      <c r="CU49" s="603"/>
      <c r="CV49" s="603"/>
      <c r="CW49" s="603"/>
      <c r="CX49" s="603"/>
      <c r="CY49" s="604"/>
      <c r="CZ49" s="605">
        <v>100</v>
      </c>
      <c r="DA49" s="606"/>
      <c r="DB49" s="606"/>
      <c r="DC49" s="607"/>
      <c r="DD49" s="608">
        <v>3781105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5969</v>
      </c>
      <c r="R7" s="1131"/>
      <c r="S7" s="1131"/>
      <c r="T7" s="1131"/>
      <c r="U7" s="1131"/>
      <c r="V7" s="1131">
        <v>5805</v>
      </c>
      <c r="W7" s="1131"/>
      <c r="X7" s="1131"/>
      <c r="Y7" s="1131"/>
      <c r="Z7" s="1131"/>
      <c r="AA7" s="1131">
        <v>164</v>
      </c>
      <c r="AB7" s="1131"/>
      <c r="AC7" s="1131"/>
      <c r="AD7" s="1131"/>
      <c r="AE7" s="1132"/>
      <c r="AF7" s="1133">
        <v>138</v>
      </c>
      <c r="AG7" s="1134"/>
      <c r="AH7" s="1134"/>
      <c r="AI7" s="1134"/>
      <c r="AJ7" s="1135"/>
      <c r="AK7" s="1117" t="s">
        <v>542</v>
      </c>
      <c r="AL7" s="1118"/>
      <c r="AM7" s="1118"/>
      <c r="AN7" s="1118"/>
      <c r="AO7" s="1118"/>
      <c r="AP7" s="1118">
        <v>4791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0</v>
      </c>
      <c r="CI7" s="1115"/>
      <c r="CJ7" s="1115"/>
      <c r="CK7" s="1115"/>
      <c r="CL7" s="1116"/>
      <c r="CM7" s="1114">
        <v>0</v>
      </c>
      <c r="CN7" s="1115"/>
      <c r="CO7" s="1115"/>
      <c r="CP7" s="1115"/>
      <c r="CQ7" s="1116"/>
      <c r="CR7" s="1114">
        <v>20</v>
      </c>
      <c r="CS7" s="1115"/>
      <c r="CT7" s="1115"/>
      <c r="CU7" s="1115"/>
      <c r="CV7" s="1116"/>
      <c r="CW7" s="1114" t="s">
        <v>542</v>
      </c>
      <c r="CX7" s="1115"/>
      <c r="CY7" s="1115"/>
      <c r="CZ7" s="1115"/>
      <c r="DA7" s="1116"/>
      <c r="DB7" s="1114" t="s">
        <v>484</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c r="A8" s="212">
        <v>2</v>
      </c>
      <c r="B8" s="1057" t="s">
        <v>360</v>
      </c>
      <c r="C8" s="1058"/>
      <c r="D8" s="1058"/>
      <c r="E8" s="1058"/>
      <c r="F8" s="1058"/>
      <c r="G8" s="1058"/>
      <c r="H8" s="1058"/>
      <c r="I8" s="1058"/>
      <c r="J8" s="1058"/>
      <c r="K8" s="1058"/>
      <c r="L8" s="1058"/>
      <c r="M8" s="1058"/>
      <c r="N8" s="1058"/>
      <c r="O8" s="1058"/>
      <c r="P8" s="1059"/>
      <c r="Q8" s="1069">
        <v>295</v>
      </c>
      <c r="R8" s="1070"/>
      <c r="S8" s="1070"/>
      <c r="T8" s="1070"/>
      <c r="U8" s="1070"/>
      <c r="V8" s="1070">
        <v>295</v>
      </c>
      <c r="W8" s="1070"/>
      <c r="X8" s="1070"/>
      <c r="Y8" s="1070"/>
      <c r="Z8" s="1070"/>
      <c r="AA8" s="1070">
        <v>0</v>
      </c>
      <c r="AB8" s="1070"/>
      <c r="AC8" s="1070"/>
      <c r="AD8" s="1070"/>
      <c r="AE8" s="1071"/>
      <c r="AF8" s="1063">
        <v>0</v>
      </c>
      <c r="AG8" s="1064"/>
      <c r="AH8" s="1064"/>
      <c r="AI8" s="1064"/>
      <c r="AJ8" s="1065"/>
      <c r="AK8" s="1112">
        <v>180</v>
      </c>
      <c r="AL8" s="1113"/>
      <c r="AM8" s="1113"/>
      <c r="AN8" s="1113"/>
      <c r="AO8" s="1113"/>
      <c r="AP8" s="1113" t="s">
        <v>542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0</v>
      </c>
      <c r="CI8" s="1016"/>
      <c r="CJ8" s="1016"/>
      <c r="CK8" s="1016"/>
      <c r="CL8" s="1017"/>
      <c r="CM8" s="1015">
        <v>5</v>
      </c>
      <c r="CN8" s="1016"/>
      <c r="CO8" s="1016"/>
      <c r="CP8" s="1016"/>
      <c r="CQ8" s="1017"/>
      <c r="CR8" s="1015">
        <v>3</v>
      </c>
      <c r="CS8" s="1016"/>
      <c r="CT8" s="1016"/>
      <c r="CU8" s="1016"/>
      <c r="CV8" s="1017"/>
      <c r="CW8" s="1015" t="s">
        <v>484</v>
      </c>
      <c r="CX8" s="1016"/>
      <c r="CY8" s="1016"/>
      <c r="CZ8" s="1016"/>
      <c r="DA8" s="1017"/>
      <c r="DB8" s="1015" t="s">
        <v>542</v>
      </c>
      <c r="DC8" s="1016"/>
      <c r="DD8" s="1016"/>
      <c r="DE8" s="1016"/>
      <c r="DF8" s="1017"/>
      <c r="DG8" s="1015" t="s">
        <v>542</v>
      </c>
      <c r="DH8" s="1016"/>
      <c r="DI8" s="1016"/>
      <c r="DJ8" s="1016"/>
      <c r="DK8" s="1017"/>
      <c r="DL8" s="1015" t="s">
        <v>542</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6264</v>
      </c>
      <c r="R23" s="1095"/>
      <c r="S23" s="1095"/>
      <c r="T23" s="1095"/>
      <c r="U23" s="1095"/>
      <c r="V23" s="1095">
        <v>6100</v>
      </c>
      <c r="W23" s="1095"/>
      <c r="X23" s="1095"/>
      <c r="Y23" s="1095"/>
      <c r="Z23" s="1095"/>
      <c r="AA23" s="1095">
        <v>164</v>
      </c>
      <c r="AB23" s="1095"/>
      <c r="AC23" s="1095"/>
      <c r="AD23" s="1095"/>
      <c r="AE23" s="1096"/>
      <c r="AF23" s="1097">
        <v>138</v>
      </c>
      <c r="AG23" s="1095"/>
      <c r="AH23" s="1095"/>
      <c r="AI23" s="1095"/>
      <c r="AJ23" s="1098"/>
      <c r="AK23" s="1099"/>
      <c r="AL23" s="1100"/>
      <c r="AM23" s="1100"/>
      <c r="AN23" s="1100"/>
      <c r="AO23" s="1100"/>
      <c r="AP23" s="1095">
        <v>4791</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307</v>
      </c>
      <c r="R28" s="1080"/>
      <c r="S28" s="1080"/>
      <c r="T28" s="1080"/>
      <c r="U28" s="1080"/>
      <c r="V28" s="1080">
        <v>290</v>
      </c>
      <c r="W28" s="1080"/>
      <c r="X28" s="1080"/>
      <c r="Y28" s="1080"/>
      <c r="Z28" s="1080"/>
      <c r="AA28" s="1080">
        <v>17</v>
      </c>
      <c r="AB28" s="1080"/>
      <c r="AC28" s="1080"/>
      <c r="AD28" s="1080"/>
      <c r="AE28" s="1081"/>
      <c r="AF28" s="1082">
        <v>17</v>
      </c>
      <c r="AG28" s="1080"/>
      <c r="AH28" s="1080"/>
      <c r="AI28" s="1080"/>
      <c r="AJ28" s="1083"/>
      <c r="AK28" s="1084" t="s">
        <v>542</v>
      </c>
      <c r="AL28" s="1072"/>
      <c r="AM28" s="1072"/>
      <c r="AN28" s="1072"/>
      <c r="AO28" s="1072"/>
      <c r="AP28" s="1072" t="s">
        <v>484</v>
      </c>
      <c r="AQ28" s="1072"/>
      <c r="AR28" s="1072"/>
      <c r="AS28" s="1072"/>
      <c r="AT28" s="1072"/>
      <c r="AU28" s="1072" t="s">
        <v>542</v>
      </c>
      <c r="AV28" s="1072"/>
      <c r="AW28" s="1072"/>
      <c r="AX28" s="1072"/>
      <c r="AY28" s="1072"/>
      <c r="AZ28" s="1073" t="s">
        <v>542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230</v>
      </c>
      <c r="R29" s="1070"/>
      <c r="S29" s="1070"/>
      <c r="T29" s="1070"/>
      <c r="U29" s="1070"/>
      <c r="V29" s="1070">
        <v>218</v>
      </c>
      <c r="W29" s="1070"/>
      <c r="X29" s="1070"/>
      <c r="Y29" s="1070"/>
      <c r="Z29" s="1070"/>
      <c r="AA29" s="1070">
        <v>12</v>
      </c>
      <c r="AB29" s="1070"/>
      <c r="AC29" s="1070"/>
      <c r="AD29" s="1070"/>
      <c r="AE29" s="1071"/>
      <c r="AF29" s="1063">
        <v>12</v>
      </c>
      <c r="AG29" s="1064"/>
      <c r="AH29" s="1064"/>
      <c r="AI29" s="1064"/>
      <c r="AJ29" s="1065"/>
      <c r="AK29" s="1006" t="s">
        <v>484</v>
      </c>
      <c r="AL29" s="997"/>
      <c r="AM29" s="997"/>
      <c r="AN29" s="997"/>
      <c r="AO29" s="997"/>
      <c r="AP29" s="997" t="s">
        <v>542</v>
      </c>
      <c r="AQ29" s="997"/>
      <c r="AR29" s="997"/>
      <c r="AS29" s="997"/>
      <c r="AT29" s="997"/>
      <c r="AU29" s="997" t="s">
        <v>542</v>
      </c>
      <c r="AV29" s="997"/>
      <c r="AW29" s="997"/>
      <c r="AX29" s="997"/>
      <c r="AY29" s="997"/>
      <c r="AZ29" s="1068" t="s">
        <v>542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56</v>
      </c>
      <c r="R30" s="1070"/>
      <c r="S30" s="1070"/>
      <c r="T30" s="1070"/>
      <c r="U30" s="1070"/>
      <c r="V30" s="1070">
        <v>56</v>
      </c>
      <c r="W30" s="1070"/>
      <c r="X30" s="1070"/>
      <c r="Y30" s="1070"/>
      <c r="Z30" s="1070"/>
      <c r="AA30" s="1070">
        <v>0</v>
      </c>
      <c r="AB30" s="1070"/>
      <c r="AC30" s="1070"/>
      <c r="AD30" s="1070"/>
      <c r="AE30" s="1071"/>
      <c r="AF30" s="1063">
        <v>0</v>
      </c>
      <c r="AG30" s="1064"/>
      <c r="AH30" s="1064"/>
      <c r="AI30" s="1064"/>
      <c r="AJ30" s="1065"/>
      <c r="AK30" s="1006" t="s">
        <v>484</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87</v>
      </c>
      <c r="R31" s="1070"/>
      <c r="S31" s="1070"/>
      <c r="T31" s="1070"/>
      <c r="U31" s="1070"/>
      <c r="V31" s="1070">
        <v>87</v>
      </c>
      <c r="W31" s="1070"/>
      <c r="X31" s="1070"/>
      <c r="Y31" s="1070"/>
      <c r="Z31" s="1070"/>
      <c r="AA31" s="1070">
        <v>0</v>
      </c>
      <c r="AB31" s="1070"/>
      <c r="AC31" s="1070"/>
      <c r="AD31" s="1070"/>
      <c r="AE31" s="1071"/>
      <c r="AF31" s="1063">
        <v>0</v>
      </c>
      <c r="AG31" s="1064"/>
      <c r="AH31" s="1064"/>
      <c r="AI31" s="1064"/>
      <c r="AJ31" s="1065"/>
      <c r="AK31" s="1006" t="s">
        <v>484</v>
      </c>
      <c r="AL31" s="997"/>
      <c r="AM31" s="997"/>
      <c r="AN31" s="997"/>
      <c r="AO31" s="997"/>
      <c r="AP31" s="997">
        <v>28</v>
      </c>
      <c r="AQ31" s="997"/>
      <c r="AR31" s="997"/>
      <c r="AS31" s="997"/>
      <c r="AT31" s="997"/>
      <c r="AU31" s="997">
        <v>16</v>
      </c>
      <c r="AV31" s="997"/>
      <c r="AW31" s="997"/>
      <c r="AX31" s="997"/>
      <c r="AY31" s="997"/>
      <c r="AZ31" s="1068" t="s">
        <v>484</v>
      </c>
      <c r="BA31" s="1068"/>
      <c r="BB31" s="1068"/>
      <c r="BC31" s="1068"/>
      <c r="BD31" s="1068"/>
      <c r="BE31" s="1052" t="s">
        <v>379</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380</v>
      </c>
      <c r="C32" s="1058"/>
      <c r="D32" s="1058"/>
      <c r="E32" s="1058"/>
      <c r="F32" s="1058"/>
      <c r="G32" s="1058"/>
      <c r="H32" s="1058"/>
      <c r="I32" s="1058"/>
      <c r="J32" s="1058"/>
      <c r="K32" s="1058"/>
      <c r="L32" s="1058"/>
      <c r="M32" s="1058"/>
      <c r="N32" s="1058"/>
      <c r="O32" s="1058"/>
      <c r="P32" s="1059"/>
      <c r="Q32" s="1069">
        <v>144</v>
      </c>
      <c r="R32" s="1070"/>
      <c r="S32" s="1070"/>
      <c r="T32" s="1070"/>
      <c r="U32" s="1070"/>
      <c r="V32" s="1070">
        <v>144</v>
      </c>
      <c r="W32" s="1070"/>
      <c r="X32" s="1070"/>
      <c r="Y32" s="1070"/>
      <c r="Z32" s="1070"/>
      <c r="AA32" s="1070">
        <v>0</v>
      </c>
      <c r="AB32" s="1070"/>
      <c r="AC32" s="1070"/>
      <c r="AD32" s="1070"/>
      <c r="AE32" s="1071"/>
      <c r="AF32" s="1063">
        <v>0</v>
      </c>
      <c r="AG32" s="1064"/>
      <c r="AH32" s="1064"/>
      <c r="AI32" s="1064"/>
      <c r="AJ32" s="1065"/>
      <c r="AK32" s="1006" t="s">
        <v>484</v>
      </c>
      <c r="AL32" s="997"/>
      <c r="AM32" s="997"/>
      <c r="AN32" s="997"/>
      <c r="AO32" s="997"/>
      <c r="AP32" s="997">
        <v>512</v>
      </c>
      <c r="AQ32" s="997"/>
      <c r="AR32" s="997"/>
      <c r="AS32" s="997"/>
      <c r="AT32" s="997"/>
      <c r="AU32" s="997">
        <v>341</v>
      </c>
      <c r="AV32" s="997"/>
      <c r="AW32" s="997"/>
      <c r="AX32" s="997"/>
      <c r="AY32" s="997"/>
      <c r="AZ32" s="1068" t="s">
        <v>484</v>
      </c>
      <c r="BA32" s="1068"/>
      <c r="BB32" s="1068"/>
      <c r="BC32" s="1068"/>
      <c r="BD32" s="1068"/>
      <c r="BE32" s="1052" t="s">
        <v>379</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29</v>
      </c>
      <c r="AG63" s="985"/>
      <c r="AH63" s="985"/>
      <c r="AI63" s="985"/>
      <c r="AJ63" s="1050"/>
      <c r="AK63" s="1051"/>
      <c r="AL63" s="989"/>
      <c r="AM63" s="989"/>
      <c r="AN63" s="989"/>
      <c r="AO63" s="989"/>
      <c r="AP63" s="985">
        <v>540</v>
      </c>
      <c r="AQ63" s="985"/>
      <c r="AR63" s="985"/>
      <c r="AS63" s="985"/>
      <c r="AT63" s="985"/>
      <c r="AU63" s="985">
        <v>357</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778</v>
      </c>
      <c r="R68" s="1008"/>
      <c r="S68" s="1008"/>
      <c r="T68" s="1008"/>
      <c r="U68" s="1008"/>
      <c r="V68" s="1008">
        <v>762</v>
      </c>
      <c r="W68" s="1008"/>
      <c r="X68" s="1008"/>
      <c r="Y68" s="1008"/>
      <c r="Z68" s="1008"/>
      <c r="AA68" s="1008">
        <v>16</v>
      </c>
      <c r="AB68" s="1008"/>
      <c r="AC68" s="1008"/>
      <c r="AD68" s="1008"/>
      <c r="AE68" s="1008"/>
      <c r="AF68" s="1008">
        <v>16</v>
      </c>
      <c r="AG68" s="1008"/>
      <c r="AH68" s="1008"/>
      <c r="AI68" s="1008"/>
      <c r="AJ68" s="1008"/>
      <c r="AK68" s="1008" t="s">
        <v>542</v>
      </c>
      <c r="AL68" s="1008"/>
      <c r="AM68" s="1008"/>
      <c r="AN68" s="1008"/>
      <c r="AO68" s="1008"/>
      <c r="AP68" s="1008">
        <v>346</v>
      </c>
      <c r="AQ68" s="1008"/>
      <c r="AR68" s="1008"/>
      <c r="AS68" s="1008"/>
      <c r="AT68" s="1008"/>
      <c r="AU68" s="1008">
        <v>62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1168</v>
      </c>
      <c r="R69" s="997"/>
      <c r="S69" s="997"/>
      <c r="T69" s="997"/>
      <c r="U69" s="997"/>
      <c r="V69" s="997">
        <v>1133</v>
      </c>
      <c r="W69" s="997"/>
      <c r="X69" s="997"/>
      <c r="Y69" s="997"/>
      <c r="Z69" s="997"/>
      <c r="AA69" s="997">
        <v>35</v>
      </c>
      <c r="AB69" s="997"/>
      <c r="AC69" s="997"/>
      <c r="AD69" s="997"/>
      <c r="AE69" s="997"/>
      <c r="AF69" s="997">
        <v>35</v>
      </c>
      <c r="AG69" s="997"/>
      <c r="AH69" s="997"/>
      <c r="AI69" s="997"/>
      <c r="AJ69" s="997"/>
      <c r="AK69" s="997" t="s">
        <v>542</v>
      </c>
      <c r="AL69" s="997"/>
      <c r="AM69" s="997"/>
      <c r="AN69" s="997"/>
      <c r="AO69" s="997"/>
      <c r="AP69" s="997">
        <v>28</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v>
      </c>
      <c r="AG88" s="985"/>
      <c r="AH88" s="985"/>
      <c r="AI88" s="985"/>
      <c r="AJ88" s="985"/>
      <c r="AK88" s="989"/>
      <c r="AL88" s="989"/>
      <c r="AM88" s="989"/>
      <c r="AN88" s="989"/>
      <c r="AO88" s="989"/>
      <c r="AP88" s="985">
        <v>374</v>
      </c>
      <c r="AQ88" s="985"/>
      <c r="AR88" s="985"/>
      <c r="AS88" s="985"/>
      <c r="AT88" s="985"/>
      <c r="AU88" s="985">
        <v>62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23</v>
      </c>
      <c r="CS102" s="977"/>
      <c r="CT102" s="977"/>
      <c r="CU102" s="977"/>
      <c r="CV102" s="978"/>
      <c r="CW102" s="976" t="s">
        <v>542</v>
      </c>
      <c r="CX102" s="977"/>
      <c r="CY102" s="977"/>
      <c r="CZ102" s="977"/>
      <c r="DA102" s="978"/>
      <c r="DB102" s="976" t="s">
        <v>542</v>
      </c>
      <c r="DC102" s="977"/>
      <c r="DD102" s="977"/>
      <c r="DE102" s="977"/>
      <c r="DF102" s="978"/>
      <c r="DG102" s="976" t="s">
        <v>542</v>
      </c>
      <c r="DH102" s="977"/>
      <c r="DI102" s="977"/>
      <c r="DJ102" s="977"/>
      <c r="DK102" s="978"/>
      <c r="DL102" s="976" t="s">
        <v>542</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282</v>
      </c>
      <c r="AG109" s="918"/>
      <c r="AH109" s="918"/>
      <c r="AI109" s="918"/>
      <c r="AJ109" s="919"/>
      <c r="AK109" s="920" t="s">
        <v>281</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282</v>
      </c>
      <c r="BW109" s="918"/>
      <c r="BX109" s="918"/>
      <c r="BY109" s="918"/>
      <c r="BZ109" s="919"/>
      <c r="CA109" s="920" t="s">
        <v>281</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282</v>
      </c>
      <c r="DM109" s="918"/>
      <c r="DN109" s="918"/>
      <c r="DO109" s="918"/>
      <c r="DP109" s="919"/>
      <c r="DQ109" s="920" t="s">
        <v>281</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1037716</v>
      </c>
      <c r="AB110" s="903"/>
      <c r="AC110" s="903"/>
      <c r="AD110" s="903"/>
      <c r="AE110" s="904"/>
      <c r="AF110" s="905">
        <v>1090385</v>
      </c>
      <c r="AG110" s="903"/>
      <c r="AH110" s="903"/>
      <c r="AI110" s="903"/>
      <c r="AJ110" s="904"/>
      <c r="AK110" s="905">
        <v>1226648</v>
      </c>
      <c r="AL110" s="903"/>
      <c r="AM110" s="903"/>
      <c r="AN110" s="903"/>
      <c r="AO110" s="904"/>
      <c r="AP110" s="906">
        <v>51.8</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5014050</v>
      </c>
      <c r="BR110" s="830"/>
      <c r="BS110" s="830"/>
      <c r="BT110" s="830"/>
      <c r="BU110" s="830"/>
      <c r="BV110" s="830">
        <v>4879881</v>
      </c>
      <c r="BW110" s="830"/>
      <c r="BX110" s="830"/>
      <c r="BY110" s="830"/>
      <c r="BZ110" s="830"/>
      <c r="CA110" s="830">
        <v>4790589</v>
      </c>
      <c r="CB110" s="830"/>
      <c r="CC110" s="830"/>
      <c r="CD110" s="830"/>
      <c r="CE110" s="830"/>
      <c r="CF110" s="891">
        <v>202.3</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v>57725</v>
      </c>
      <c r="BW111" s="801"/>
      <c r="BX111" s="801"/>
      <c r="BY111" s="801"/>
      <c r="BZ111" s="801"/>
      <c r="CA111" s="801">
        <v>49008</v>
      </c>
      <c r="CB111" s="801"/>
      <c r="CC111" s="801"/>
      <c r="CD111" s="801"/>
      <c r="CE111" s="801"/>
      <c r="CF111" s="878">
        <v>2.1</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422463</v>
      </c>
      <c r="BR112" s="801"/>
      <c r="BS112" s="801"/>
      <c r="BT112" s="801"/>
      <c r="BU112" s="801"/>
      <c r="BV112" s="801">
        <v>379117</v>
      </c>
      <c r="BW112" s="801"/>
      <c r="BX112" s="801"/>
      <c r="BY112" s="801"/>
      <c r="BZ112" s="801"/>
      <c r="CA112" s="801">
        <v>357162</v>
      </c>
      <c r="CB112" s="801"/>
      <c r="CC112" s="801"/>
      <c r="CD112" s="801"/>
      <c r="CE112" s="801"/>
      <c r="CF112" s="878">
        <v>15.1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46808</v>
      </c>
      <c r="AB113" s="939"/>
      <c r="AC113" s="939"/>
      <c r="AD113" s="939"/>
      <c r="AE113" s="940"/>
      <c r="AF113" s="941">
        <v>45514</v>
      </c>
      <c r="AG113" s="939"/>
      <c r="AH113" s="939"/>
      <c r="AI113" s="939"/>
      <c r="AJ113" s="940"/>
      <c r="AK113" s="941">
        <v>45425</v>
      </c>
      <c r="AL113" s="939"/>
      <c r="AM113" s="939"/>
      <c r="AN113" s="939"/>
      <c r="AO113" s="940"/>
      <c r="AP113" s="942">
        <v>1.9</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161008</v>
      </c>
      <c r="BR113" s="801"/>
      <c r="BS113" s="801"/>
      <c r="BT113" s="801"/>
      <c r="BU113" s="801"/>
      <c r="BV113" s="801">
        <v>111822</v>
      </c>
      <c r="BW113" s="801"/>
      <c r="BX113" s="801"/>
      <c r="BY113" s="801"/>
      <c r="BZ113" s="801"/>
      <c r="CA113" s="801">
        <v>62465</v>
      </c>
      <c r="CB113" s="801"/>
      <c r="CC113" s="801"/>
      <c r="CD113" s="801"/>
      <c r="CE113" s="801"/>
      <c r="CF113" s="878">
        <v>2.6</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50868</v>
      </c>
      <c r="AB114" s="814"/>
      <c r="AC114" s="814"/>
      <c r="AD114" s="814"/>
      <c r="AE114" s="815"/>
      <c r="AF114" s="816">
        <v>50867</v>
      </c>
      <c r="AG114" s="814"/>
      <c r="AH114" s="814"/>
      <c r="AI114" s="814"/>
      <c r="AJ114" s="815"/>
      <c r="AK114" s="816">
        <v>50867</v>
      </c>
      <c r="AL114" s="814"/>
      <c r="AM114" s="814"/>
      <c r="AN114" s="814"/>
      <c r="AO114" s="815"/>
      <c r="AP114" s="784">
        <v>2.1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713091</v>
      </c>
      <c r="BR114" s="801"/>
      <c r="BS114" s="801"/>
      <c r="BT114" s="801"/>
      <c r="BU114" s="801"/>
      <c r="BV114" s="801">
        <v>648842</v>
      </c>
      <c r="BW114" s="801"/>
      <c r="BX114" s="801"/>
      <c r="BY114" s="801"/>
      <c r="BZ114" s="801"/>
      <c r="CA114" s="801">
        <v>685095</v>
      </c>
      <c r="CB114" s="801"/>
      <c r="CC114" s="801"/>
      <c r="CD114" s="801"/>
      <c r="CE114" s="801"/>
      <c r="CF114" s="878">
        <v>28.9</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6511</v>
      </c>
      <c r="AB115" s="939"/>
      <c r="AC115" s="939"/>
      <c r="AD115" s="939"/>
      <c r="AE115" s="940"/>
      <c r="AF115" s="941">
        <v>2684</v>
      </c>
      <c r="AG115" s="939"/>
      <c r="AH115" s="939"/>
      <c r="AI115" s="939"/>
      <c r="AJ115" s="940"/>
      <c r="AK115" s="941">
        <v>9919</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v>32</v>
      </c>
      <c r="AG116" s="814"/>
      <c r="AH116" s="814"/>
      <c r="AI116" s="814"/>
      <c r="AJ116" s="815"/>
      <c r="AK116" s="816">
        <v>34</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1141903</v>
      </c>
      <c r="AB117" s="925"/>
      <c r="AC117" s="925"/>
      <c r="AD117" s="925"/>
      <c r="AE117" s="926"/>
      <c r="AF117" s="928">
        <v>1189482</v>
      </c>
      <c r="AG117" s="925"/>
      <c r="AH117" s="925"/>
      <c r="AI117" s="925"/>
      <c r="AJ117" s="926"/>
      <c r="AK117" s="928">
        <v>1332893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430</v>
      </c>
      <c r="BR117" s="888"/>
      <c r="BS117" s="888"/>
      <c r="BT117" s="888"/>
      <c r="BU117" s="888"/>
      <c r="BV117" s="888" t="s">
        <v>430</v>
      </c>
      <c r="BW117" s="888"/>
      <c r="BX117" s="888"/>
      <c r="BY117" s="888"/>
      <c r="BZ117" s="888"/>
      <c r="CA117" s="888" t="s">
        <v>430</v>
      </c>
      <c r="CB117" s="888"/>
      <c r="CC117" s="888"/>
      <c r="CD117" s="888"/>
      <c r="CE117" s="888"/>
      <c r="CF117" s="878" t="s">
        <v>430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430</v>
      </c>
      <c r="DH117" s="814"/>
      <c r="DI117" s="814"/>
      <c r="DJ117" s="814"/>
      <c r="DK117" s="815"/>
      <c r="DL117" s="816" t="s">
        <v>430</v>
      </c>
      <c r="DM117" s="814"/>
      <c r="DN117" s="814"/>
      <c r="DO117" s="814"/>
      <c r="DP117" s="815"/>
      <c r="DQ117" s="816" t="s">
        <v>430</v>
      </c>
      <c r="DR117" s="814"/>
      <c r="DS117" s="814"/>
      <c r="DT117" s="814"/>
      <c r="DU117" s="815"/>
      <c r="DV117" s="784" t="s">
        <v>430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282</v>
      </c>
      <c r="AG118" s="918"/>
      <c r="AH118" s="918"/>
      <c r="AI118" s="918"/>
      <c r="AJ118" s="919"/>
      <c r="AK118" s="920" t="s">
        <v>281</v>
      </c>
      <c r="AL118" s="918"/>
      <c r="AM118" s="918"/>
      <c r="AN118" s="918"/>
      <c r="AO118" s="919"/>
      <c r="AP118" s="921" t="s">
        <v>402</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6310612</v>
      </c>
      <c r="BR118" s="888"/>
      <c r="BS118" s="888"/>
      <c r="BT118" s="888"/>
      <c r="BU118" s="888"/>
      <c r="BV118" s="888">
        <v>6077387</v>
      </c>
      <c r="BW118" s="888"/>
      <c r="BX118" s="888"/>
      <c r="BY118" s="888"/>
      <c r="BZ118" s="888"/>
      <c r="CA118" s="888">
        <v>5944319</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4656641</v>
      </c>
      <c r="BR119" s="830"/>
      <c r="BS119" s="830"/>
      <c r="BT119" s="830"/>
      <c r="BU119" s="830"/>
      <c r="BV119" s="830">
        <v>4861434</v>
      </c>
      <c r="BW119" s="830"/>
      <c r="BX119" s="830"/>
      <c r="BY119" s="830"/>
      <c r="BZ119" s="830"/>
      <c r="CA119" s="830">
        <v>5034417</v>
      </c>
      <c r="CB119" s="830"/>
      <c r="CC119" s="830"/>
      <c r="CD119" s="830"/>
      <c r="CE119" s="830"/>
      <c r="CF119" s="891">
        <v>212.6</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v>57725</v>
      </c>
      <c r="DM119" s="747"/>
      <c r="DN119" s="747"/>
      <c r="DO119" s="747"/>
      <c r="DP119" s="748"/>
      <c r="DQ119" s="749">
        <v>49008</v>
      </c>
      <c r="DR119" s="747"/>
      <c r="DS119" s="747"/>
      <c r="DT119" s="747"/>
      <c r="DU119" s="748"/>
      <c r="DV119" s="837">
        <v>2.1</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682120</v>
      </c>
      <c r="BR120" s="801"/>
      <c r="BS120" s="801"/>
      <c r="BT120" s="801"/>
      <c r="BU120" s="801"/>
      <c r="BV120" s="801">
        <v>613314</v>
      </c>
      <c r="BW120" s="801"/>
      <c r="BX120" s="801"/>
      <c r="BY120" s="801"/>
      <c r="BZ120" s="801"/>
      <c r="CA120" s="801">
        <v>542694</v>
      </c>
      <c r="CB120" s="801"/>
      <c r="CC120" s="801"/>
      <c r="CD120" s="801"/>
      <c r="CE120" s="801"/>
      <c r="CF120" s="878">
        <v>22.9</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398756</v>
      </c>
      <c r="DH120" s="830"/>
      <c r="DI120" s="830"/>
      <c r="DJ120" s="830"/>
      <c r="DK120" s="830"/>
      <c r="DL120" s="830">
        <v>357992</v>
      </c>
      <c r="DM120" s="830"/>
      <c r="DN120" s="830"/>
      <c r="DO120" s="830"/>
      <c r="DP120" s="830"/>
      <c r="DQ120" s="830">
        <v>341237</v>
      </c>
      <c r="DR120" s="830"/>
      <c r="DS120" s="830"/>
      <c r="DT120" s="830"/>
      <c r="DU120" s="830"/>
      <c r="DV120" s="831">
        <v>14.4</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4449912</v>
      </c>
      <c r="BR121" s="888"/>
      <c r="BS121" s="888"/>
      <c r="BT121" s="888"/>
      <c r="BU121" s="888"/>
      <c r="BV121" s="888">
        <v>4505103</v>
      </c>
      <c r="BW121" s="888"/>
      <c r="BX121" s="888"/>
      <c r="BY121" s="888"/>
      <c r="BZ121" s="888"/>
      <c r="CA121" s="888">
        <v>4701929</v>
      </c>
      <c r="CB121" s="888"/>
      <c r="CC121" s="888"/>
      <c r="CD121" s="888"/>
      <c r="CE121" s="888"/>
      <c r="CF121" s="889">
        <v>198.6</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23707</v>
      </c>
      <c r="DH121" s="801"/>
      <c r="DI121" s="801"/>
      <c r="DJ121" s="801"/>
      <c r="DK121" s="801"/>
      <c r="DL121" s="801">
        <v>21125</v>
      </c>
      <c r="DM121" s="801"/>
      <c r="DN121" s="801"/>
      <c r="DO121" s="801"/>
      <c r="DP121" s="801"/>
      <c r="DQ121" s="801">
        <v>15925</v>
      </c>
      <c r="DR121" s="801"/>
      <c r="DS121" s="801"/>
      <c r="DT121" s="801"/>
      <c r="DU121" s="801"/>
      <c r="DV121" s="853">
        <v>0.7</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413</v>
      </c>
      <c r="AB122" s="814"/>
      <c r="AC122" s="814"/>
      <c r="AD122" s="814"/>
      <c r="AE122" s="815"/>
      <c r="AF122" s="816" t="s">
        <v>413</v>
      </c>
      <c r="AG122" s="814"/>
      <c r="AH122" s="814"/>
      <c r="AI122" s="814"/>
      <c r="AJ122" s="815"/>
      <c r="AK122" s="816" t="s">
        <v>413</v>
      </c>
      <c r="AL122" s="814"/>
      <c r="AM122" s="814"/>
      <c r="AN122" s="814"/>
      <c r="AO122" s="815"/>
      <c r="AP122" s="784" t="s">
        <v>413</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9788673</v>
      </c>
      <c r="BR122" s="870"/>
      <c r="BS122" s="870"/>
      <c r="BT122" s="870"/>
      <c r="BU122" s="870"/>
      <c r="BV122" s="870">
        <v>9979851</v>
      </c>
      <c r="BW122" s="870"/>
      <c r="BX122" s="870"/>
      <c r="BY122" s="870"/>
      <c r="BZ122" s="870"/>
      <c r="CA122" s="870">
        <v>10279040</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5183</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v>1453</v>
      </c>
      <c r="AG126" s="814"/>
      <c r="AH126" s="814"/>
      <c r="AI126" s="814"/>
      <c r="AJ126" s="815"/>
      <c r="AK126" s="816">
        <v>8717</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1328</v>
      </c>
      <c r="AB127" s="814"/>
      <c r="AC127" s="814"/>
      <c r="AD127" s="814"/>
      <c r="AE127" s="815"/>
      <c r="AF127" s="816">
        <v>1231</v>
      </c>
      <c r="AG127" s="814"/>
      <c r="AH127" s="814"/>
      <c r="AI127" s="814"/>
      <c r="AJ127" s="815"/>
      <c r="AK127" s="816">
        <v>1202</v>
      </c>
      <c r="AL127" s="814"/>
      <c r="AM127" s="814"/>
      <c r="AN127" s="814"/>
      <c r="AO127" s="815"/>
      <c r="AP127" s="784">
        <v>0.1</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86635</v>
      </c>
      <c r="AB128" s="754"/>
      <c r="AC128" s="754"/>
      <c r="AD128" s="754"/>
      <c r="AE128" s="755"/>
      <c r="AF128" s="756">
        <v>84915</v>
      </c>
      <c r="AG128" s="754"/>
      <c r="AH128" s="754"/>
      <c r="AI128" s="754"/>
      <c r="AJ128" s="755"/>
      <c r="AK128" s="756">
        <v>83670</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3171732</v>
      </c>
      <c r="AB129" s="814"/>
      <c r="AC129" s="814"/>
      <c r="AD129" s="814"/>
      <c r="AE129" s="815"/>
      <c r="AF129" s="816">
        <v>2999819</v>
      </c>
      <c r="AG129" s="814"/>
      <c r="AH129" s="814"/>
      <c r="AI129" s="814"/>
      <c r="AJ129" s="815"/>
      <c r="AK129" s="816">
        <v>3278254</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13.3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754460</v>
      </c>
      <c r="AB130" s="814"/>
      <c r="AC130" s="814"/>
      <c r="AD130" s="814"/>
      <c r="AE130" s="815"/>
      <c r="AF130" s="816">
        <v>811732</v>
      </c>
      <c r="AG130" s="814"/>
      <c r="AH130" s="814"/>
      <c r="AI130" s="814"/>
      <c r="AJ130" s="815"/>
      <c r="AK130" s="816">
        <v>910629</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2417272</v>
      </c>
      <c r="AB131" s="747"/>
      <c r="AC131" s="747"/>
      <c r="AD131" s="747"/>
      <c r="AE131" s="748"/>
      <c r="AF131" s="749">
        <v>2188087</v>
      </c>
      <c r="AG131" s="747"/>
      <c r="AH131" s="747"/>
      <c r="AI131" s="747"/>
      <c r="AJ131" s="748"/>
      <c r="AK131" s="749">
        <v>2367625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12.44411055</v>
      </c>
      <c r="AB132" s="770"/>
      <c r="AC132" s="770"/>
      <c r="AD132" s="770"/>
      <c r="AE132" s="771"/>
      <c r="AF132" s="772">
        <v>13.38315158</v>
      </c>
      <c r="AG132" s="770"/>
      <c r="AH132" s="770"/>
      <c r="AI132" s="770"/>
      <c r="AJ132" s="771"/>
      <c r="AK132" s="772">
        <v>14.300997840000001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12.4</v>
      </c>
      <c r="AB133" s="779"/>
      <c r="AC133" s="779"/>
      <c r="AD133" s="779"/>
      <c r="AE133" s="780"/>
      <c r="AF133" s="778">
        <v>12.7</v>
      </c>
      <c r="AG133" s="779"/>
      <c r="AH133" s="779"/>
      <c r="AI133" s="779"/>
      <c r="AJ133" s="780"/>
      <c r="AK133" s="778">
        <v>13.3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741921</v>
      </c>
      <c r="L9" s="264">
        <v>303072</v>
      </c>
      <c r="M9" s="265">
        <v>187155</v>
      </c>
      <c r="N9" s="266">
        <v>61.9</v>
      </c>
    </row>
    <row r="10" spans="1:16">
      <c r="A10" s="248"/>
      <c r="B10" s="244"/>
      <c r="C10" s="244"/>
      <c r="D10" s="244"/>
      <c r="E10" s="244"/>
      <c r="F10" s="244"/>
      <c r="G10" s="1163" t="s">
        <v>481</v>
      </c>
      <c r="H10" s="1164"/>
      <c r="I10" s="1164"/>
      <c r="J10" s="1165"/>
      <c r="K10" s="267">
        <v>131990</v>
      </c>
      <c r="L10" s="268">
        <v>53917</v>
      </c>
      <c r="M10" s="269">
        <v>20525</v>
      </c>
      <c r="N10" s="270">
        <v>162.69999999999999</v>
      </c>
    </row>
    <row r="11" spans="1:16" ht="13.5" customHeight="1">
      <c r="A11" s="248"/>
      <c r="B11" s="244"/>
      <c r="C11" s="244"/>
      <c r="D11" s="244"/>
      <c r="E11" s="244"/>
      <c r="F11" s="244"/>
      <c r="G11" s="1163" t="s">
        <v>482</v>
      </c>
      <c r="H11" s="1164"/>
      <c r="I11" s="1164"/>
      <c r="J11" s="1165"/>
      <c r="K11" s="267">
        <v>94547</v>
      </c>
      <c r="L11" s="268">
        <v>38622</v>
      </c>
      <c r="M11" s="269">
        <v>27959</v>
      </c>
      <c r="N11" s="270">
        <v>38.1</v>
      </c>
    </row>
    <row r="12" spans="1:16" ht="13.5" customHeight="1">
      <c r="A12" s="248"/>
      <c r="B12" s="244"/>
      <c r="C12" s="244"/>
      <c r="D12" s="244"/>
      <c r="E12" s="244"/>
      <c r="F12" s="244"/>
      <c r="G12" s="1163" t="s">
        <v>483</v>
      </c>
      <c r="H12" s="1164"/>
      <c r="I12" s="1164"/>
      <c r="J12" s="1165"/>
      <c r="K12" s="267" t="s">
        <v>484</v>
      </c>
      <c r="L12" s="268" t="s">
        <v>484</v>
      </c>
      <c r="M12" s="269">
        <v>2910</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19911</v>
      </c>
      <c r="L14" s="268">
        <v>8134</v>
      </c>
      <c r="M14" s="269">
        <v>9160</v>
      </c>
      <c r="N14" s="270">
        <v>-11.2</v>
      </c>
    </row>
    <row r="15" spans="1:16" ht="13.5" customHeight="1">
      <c r="A15" s="248"/>
      <c r="B15" s="244"/>
      <c r="C15" s="244"/>
      <c r="D15" s="244"/>
      <c r="E15" s="244"/>
      <c r="F15" s="244"/>
      <c r="G15" s="1163" t="s">
        <v>487</v>
      </c>
      <c r="H15" s="1164"/>
      <c r="I15" s="1164"/>
      <c r="J15" s="1165"/>
      <c r="K15" s="267">
        <v>24080</v>
      </c>
      <c r="L15" s="268">
        <v>9837</v>
      </c>
      <c r="M15" s="269">
        <v>4580</v>
      </c>
      <c r="N15" s="270">
        <v>114.8</v>
      </c>
    </row>
    <row r="16" spans="1:16">
      <c r="A16" s="248"/>
      <c r="B16" s="244"/>
      <c r="C16" s="244"/>
      <c r="D16" s="244"/>
      <c r="E16" s="244"/>
      <c r="F16" s="244"/>
      <c r="G16" s="1166" t="s">
        <v>488</v>
      </c>
      <c r="H16" s="1167"/>
      <c r="I16" s="1167"/>
      <c r="J16" s="1168"/>
      <c r="K16" s="268">
        <v>-68809</v>
      </c>
      <c r="L16" s="268">
        <v>-28108</v>
      </c>
      <c r="M16" s="269">
        <v>-19254</v>
      </c>
      <c r="N16" s="270">
        <v>46</v>
      </c>
    </row>
    <row r="17" spans="1:16">
      <c r="A17" s="248"/>
      <c r="B17" s="244"/>
      <c r="C17" s="244"/>
      <c r="D17" s="244"/>
      <c r="E17" s="244"/>
      <c r="F17" s="244"/>
      <c r="G17" s="1166" t="s">
        <v>165</v>
      </c>
      <c r="H17" s="1167"/>
      <c r="I17" s="1167"/>
      <c r="J17" s="1168"/>
      <c r="K17" s="268">
        <v>943640</v>
      </c>
      <c r="L17" s="268">
        <v>385474</v>
      </c>
      <c r="M17" s="269">
        <v>233033</v>
      </c>
      <c r="N17" s="270">
        <v>65.400000000000006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36.36</v>
      </c>
      <c r="L21" s="281">
        <v>21.21</v>
      </c>
      <c r="M21" s="282">
        <v>15.15</v>
      </c>
      <c r="N21" s="249"/>
      <c r="O21" s="283"/>
      <c r="P21" s="279"/>
    </row>
    <row r="22" spans="1:16" s="284" customFormat="1">
      <c r="A22" s="279"/>
      <c r="B22" s="249"/>
      <c r="C22" s="249"/>
      <c r="D22" s="249"/>
      <c r="E22" s="249"/>
      <c r="F22" s="249"/>
      <c r="G22" s="1160" t="s">
        <v>494</v>
      </c>
      <c r="H22" s="1161"/>
      <c r="I22" s="1161"/>
      <c r="J22" s="1162"/>
      <c r="K22" s="285">
        <v>97.3</v>
      </c>
      <c r="L22" s="286">
        <v>95.4</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1226648</v>
      </c>
      <c r="L32" s="294">
        <v>501082</v>
      </c>
      <c r="M32" s="295">
        <v>137219</v>
      </c>
      <c r="N32" s="296">
        <v>265.2</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4</v>
      </c>
      <c r="N34" s="296" t="s">
        <v>484</v>
      </c>
    </row>
    <row r="35" spans="1:16" ht="27" customHeight="1">
      <c r="A35" s="248"/>
      <c r="B35" s="244"/>
      <c r="C35" s="244"/>
      <c r="D35" s="244"/>
      <c r="E35" s="244"/>
      <c r="F35" s="244"/>
      <c r="G35" s="1151" t="s">
        <v>501</v>
      </c>
      <c r="H35" s="1152"/>
      <c r="I35" s="1152"/>
      <c r="J35" s="1153"/>
      <c r="K35" s="294">
        <v>45425</v>
      </c>
      <c r="L35" s="294">
        <v>18556</v>
      </c>
      <c r="M35" s="295">
        <v>30414</v>
      </c>
      <c r="N35" s="296">
        <v>-39</v>
      </c>
    </row>
    <row r="36" spans="1:16" ht="27" customHeight="1">
      <c r="A36" s="248"/>
      <c r="B36" s="244"/>
      <c r="C36" s="244"/>
      <c r="D36" s="244"/>
      <c r="E36" s="244"/>
      <c r="F36" s="244"/>
      <c r="G36" s="1151" t="s">
        <v>502</v>
      </c>
      <c r="H36" s="1152"/>
      <c r="I36" s="1152"/>
      <c r="J36" s="1153"/>
      <c r="K36" s="294">
        <v>50867</v>
      </c>
      <c r="L36" s="294">
        <v>20779</v>
      </c>
      <c r="M36" s="295">
        <v>5195</v>
      </c>
      <c r="N36" s="296">
        <v>300</v>
      </c>
    </row>
    <row r="37" spans="1:16" ht="13.5" customHeight="1">
      <c r="A37" s="248"/>
      <c r="B37" s="244"/>
      <c r="C37" s="244"/>
      <c r="D37" s="244"/>
      <c r="E37" s="244"/>
      <c r="F37" s="244"/>
      <c r="G37" s="1151" t="s">
        <v>503</v>
      </c>
      <c r="H37" s="1152"/>
      <c r="I37" s="1152"/>
      <c r="J37" s="1153"/>
      <c r="K37" s="294">
        <v>9919</v>
      </c>
      <c r="L37" s="294">
        <v>4052</v>
      </c>
      <c r="M37" s="295">
        <v>2257</v>
      </c>
      <c r="N37" s="296">
        <v>79.5</v>
      </c>
    </row>
    <row r="38" spans="1:16" ht="27" customHeight="1">
      <c r="A38" s="248"/>
      <c r="B38" s="244"/>
      <c r="C38" s="244"/>
      <c r="D38" s="244"/>
      <c r="E38" s="244"/>
      <c r="F38" s="244"/>
      <c r="G38" s="1154" t="s">
        <v>504</v>
      </c>
      <c r="H38" s="1155"/>
      <c r="I38" s="1155"/>
      <c r="J38" s="1156"/>
      <c r="K38" s="297">
        <v>34</v>
      </c>
      <c r="L38" s="297">
        <v>14</v>
      </c>
      <c r="M38" s="298">
        <v>40</v>
      </c>
      <c r="N38" s="299">
        <v>-65</v>
      </c>
      <c r="O38" s="293"/>
    </row>
    <row r="39" spans="1:16">
      <c r="A39" s="248"/>
      <c r="B39" s="244"/>
      <c r="C39" s="244"/>
      <c r="D39" s="244"/>
      <c r="E39" s="244"/>
      <c r="F39" s="244"/>
      <c r="G39" s="1154" t="s">
        <v>505</v>
      </c>
      <c r="H39" s="1155"/>
      <c r="I39" s="1155"/>
      <c r="J39" s="1156"/>
      <c r="K39" s="300">
        <v>-83670</v>
      </c>
      <c r="L39" s="300">
        <v>-34179</v>
      </c>
      <c r="M39" s="301">
        <v>-7960</v>
      </c>
      <c r="N39" s="302">
        <v>329.4</v>
      </c>
      <c r="O39" s="293"/>
    </row>
    <row r="40" spans="1:16" ht="27" customHeight="1">
      <c r="A40" s="248"/>
      <c r="B40" s="244"/>
      <c r="C40" s="244"/>
      <c r="D40" s="244"/>
      <c r="E40" s="244"/>
      <c r="F40" s="244"/>
      <c r="G40" s="1151" t="s">
        <v>506</v>
      </c>
      <c r="H40" s="1152"/>
      <c r="I40" s="1152"/>
      <c r="J40" s="1153"/>
      <c r="K40" s="300">
        <v>-910629</v>
      </c>
      <c r="L40" s="300">
        <v>-371989</v>
      </c>
      <c r="M40" s="301">
        <v>-124831</v>
      </c>
      <c r="N40" s="302">
        <v>198</v>
      </c>
      <c r="O40" s="293"/>
    </row>
    <row r="41" spans="1:16">
      <c r="A41" s="248"/>
      <c r="B41" s="244"/>
      <c r="C41" s="244"/>
      <c r="D41" s="244"/>
      <c r="E41" s="244"/>
      <c r="F41" s="244"/>
      <c r="G41" s="1157" t="s">
        <v>276</v>
      </c>
      <c r="H41" s="1158"/>
      <c r="I41" s="1158"/>
      <c r="J41" s="1159"/>
      <c r="K41" s="294">
        <v>338594</v>
      </c>
      <c r="L41" s="300">
        <v>138315</v>
      </c>
      <c r="M41" s="301">
        <v>42339</v>
      </c>
      <c r="N41" s="302">
        <v>226.7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1214495</v>
      </c>
      <c r="J51" s="320">
        <v>463018</v>
      </c>
      <c r="K51" s="321">
        <v>-51.1</v>
      </c>
      <c r="L51" s="322">
        <v>216155</v>
      </c>
      <c r="M51" s="323">
        <v>-35.299999999999997</v>
      </c>
      <c r="N51" s="324">
        <v>-15.8</v>
      </c>
    </row>
    <row r="52" spans="1:14">
      <c r="A52" s="248"/>
      <c r="B52" s="244"/>
      <c r="C52" s="244"/>
      <c r="D52" s="244"/>
      <c r="E52" s="244"/>
      <c r="F52" s="244"/>
      <c r="G52" s="325"/>
      <c r="H52" s="326" t="s">
        <v>517</v>
      </c>
      <c r="I52" s="327">
        <v>766363</v>
      </c>
      <c r="J52" s="328">
        <v>292170</v>
      </c>
      <c r="K52" s="329">
        <v>-48.7</v>
      </c>
      <c r="L52" s="330">
        <v>108827</v>
      </c>
      <c r="M52" s="331">
        <v>-19.600000000000001</v>
      </c>
      <c r="N52" s="332">
        <v>-29.1</v>
      </c>
    </row>
    <row r="53" spans="1:14">
      <c r="A53" s="248"/>
      <c r="B53" s="244"/>
      <c r="C53" s="244"/>
      <c r="D53" s="244"/>
      <c r="E53" s="244"/>
      <c r="F53" s="244"/>
      <c r="G53" s="310" t="s">
        <v>518</v>
      </c>
      <c r="H53" s="311"/>
      <c r="I53" s="319">
        <v>397041</v>
      </c>
      <c r="J53" s="320">
        <v>154011</v>
      </c>
      <c r="K53" s="321">
        <v>-66.7</v>
      </c>
      <c r="L53" s="322">
        <v>228305</v>
      </c>
      <c r="M53" s="323">
        <v>5.6</v>
      </c>
      <c r="N53" s="324">
        <v>-72.3</v>
      </c>
    </row>
    <row r="54" spans="1:14">
      <c r="A54" s="248"/>
      <c r="B54" s="244"/>
      <c r="C54" s="244"/>
      <c r="D54" s="244"/>
      <c r="E54" s="244"/>
      <c r="F54" s="244"/>
      <c r="G54" s="325"/>
      <c r="H54" s="326" t="s">
        <v>517</v>
      </c>
      <c r="I54" s="327">
        <v>258088</v>
      </c>
      <c r="J54" s="328">
        <v>100112</v>
      </c>
      <c r="K54" s="329">
        <v>-65.7</v>
      </c>
      <c r="L54" s="330">
        <v>86611</v>
      </c>
      <c r="M54" s="331">
        <v>-20.399999999999999</v>
      </c>
      <c r="N54" s="332">
        <v>-45.3</v>
      </c>
    </row>
    <row r="55" spans="1:14">
      <c r="A55" s="248"/>
      <c r="B55" s="244"/>
      <c r="C55" s="244"/>
      <c r="D55" s="244"/>
      <c r="E55" s="244"/>
      <c r="F55" s="244"/>
      <c r="G55" s="310" t="s">
        <v>519</v>
      </c>
      <c r="H55" s="311"/>
      <c r="I55" s="319">
        <v>608689</v>
      </c>
      <c r="J55" s="320">
        <v>238421</v>
      </c>
      <c r="K55" s="321">
        <v>54.8</v>
      </c>
      <c r="L55" s="322">
        <v>316331</v>
      </c>
      <c r="M55" s="323">
        <v>38.6</v>
      </c>
      <c r="N55" s="324">
        <v>16.2</v>
      </c>
    </row>
    <row r="56" spans="1:14">
      <c r="A56" s="248"/>
      <c r="B56" s="244"/>
      <c r="C56" s="244"/>
      <c r="D56" s="244"/>
      <c r="E56" s="244"/>
      <c r="F56" s="244"/>
      <c r="G56" s="325"/>
      <c r="H56" s="326" t="s">
        <v>517</v>
      </c>
      <c r="I56" s="327">
        <v>318536</v>
      </c>
      <c r="J56" s="328">
        <v>124769</v>
      </c>
      <c r="K56" s="329">
        <v>24.6</v>
      </c>
      <c r="L56" s="330">
        <v>106387</v>
      </c>
      <c r="M56" s="331">
        <v>22.8</v>
      </c>
      <c r="N56" s="332">
        <v>1.8</v>
      </c>
    </row>
    <row r="57" spans="1:14">
      <c r="A57" s="248"/>
      <c r="B57" s="244"/>
      <c r="C57" s="244"/>
      <c r="D57" s="244"/>
      <c r="E57" s="244"/>
      <c r="F57" s="244"/>
      <c r="G57" s="310" t="s">
        <v>520</v>
      </c>
      <c r="H57" s="311"/>
      <c r="I57" s="319">
        <v>1125667</v>
      </c>
      <c r="J57" s="320">
        <v>450087</v>
      </c>
      <c r="K57" s="321">
        <v>88.8</v>
      </c>
      <c r="L57" s="322">
        <v>333013</v>
      </c>
      <c r="M57" s="323">
        <v>5.3</v>
      </c>
      <c r="N57" s="324">
        <v>83.5</v>
      </c>
    </row>
    <row r="58" spans="1:14">
      <c r="A58" s="248"/>
      <c r="B58" s="244"/>
      <c r="C58" s="244"/>
      <c r="D58" s="244"/>
      <c r="E58" s="244"/>
      <c r="F58" s="244"/>
      <c r="G58" s="325"/>
      <c r="H58" s="326" t="s">
        <v>517</v>
      </c>
      <c r="I58" s="327">
        <v>914159</v>
      </c>
      <c r="J58" s="328">
        <v>365517</v>
      </c>
      <c r="K58" s="329">
        <v>193</v>
      </c>
      <c r="L58" s="330">
        <v>126732</v>
      </c>
      <c r="M58" s="331">
        <v>19.100000000000001</v>
      </c>
      <c r="N58" s="332">
        <v>173.9</v>
      </c>
    </row>
    <row r="59" spans="1:14">
      <c r="A59" s="248"/>
      <c r="B59" s="244"/>
      <c r="C59" s="244"/>
      <c r="D59" s="244"/>
      <c r="E59" s="244"/>
      <c r="F59" s="244"/>
      <c r="G59" s="310" t="s">
        <v>521</v>
      </c>
      <c r="H59" s="311"/>
      <c r="I59" s="319">
        <v>1539107</v>
      </c>
      <c r="J59" s="320">
        <v>628720</v>
      </c>
      <c r="K59" s="321">
        <v>39.700000000000003</v>
      </c>
      <c r="L59" s="322">
        <v>280458</v>
      </c>
      <c r="M59" s="323">
        <v>-15.8</v>
      </c>
      <c r="N59" s="324">
        <v>55.5</v>
      </c>
    </row>
    <row r="60" spans="1:14">
      <c r="A60" s="248"/>
      <c r="B60" s="244"/>
      <c r="C60" s="244"/>
      <c r="D60" s="244"/>
      <c r="E60" s="244"/>
      <c r="F60" s="244"/>
      <c r="G60" s="325"/>
      <c r="H60" s="326" t="s">
        <v>517</v>
      </c>
      <c r="I60" s="333">
        <v>1195183</v>
      </c>
      <c r="J60" s="328">
        <v>488228</v>
      </c>
      <c r="K60" s="329">
        <v>33.6</v>
      </c>
      <c r="L60" s="330">
        <v>127286</v>
      </c>
      <c r="M60" s="331">
        <v>0.4</v>
      </c>
      <c r="N60" s="332">
        <v>33.200000000000003</v>
      </c>
    </row>
    <row r="61" spans="1:14">
      <c r="A61" s="248"/>
      <c r="B61" s="244"/>
      <c r="C61" s="244"/>
      <c r="D61" s="244"/>
      <c r="E61" s="244"/>
      <c r="F61" s="244"/>
      <c r="G61" s="310" t="s">
        <v>522</v>
      </c>
      <c r="H61" s="334"/>
      <c r="I61" s="335">
        <v>977000</v>
      </c>
      <c r="J61" s="336">
        <v>386851</v>
      </c>
      <c r="K61" s="337">
        <v>13.1</v>
      </c>
      <c r="L61" s="338">
        <v>274852</v>
      </c>
      <c r="M61" s="339">
        <v>-0.3</v>
      </c>
      <c r="N61" s="324">
        <v>13.4</v>
      </c>
    </row>
    <row r="62" spans="1:14">
      <c r="A62" s="248"/>
      <c r="B62" s="244"/>
      <c r="C62" s="244"/>
      <c r="D62" s="244"/>
      <c r="E62" s="244"/>
      <c r="F62" s="244"/>
      <c r="G62" s="325"/>
      <c r="H62" s="326" t="s">
        <v>517</v>
      </c>
      <c r="I62" s="327">
        <v>690466</v>
      </c>
      <c r="J62" s="328">
        <v>274159</v>
      </c>
      <c r="K62" s="329">
        <v>27.4</v>
      </c>
      <c r="L62" s="330">
        <v>111169</v>
      </c>
      <c r="M62" s="331">
        <v>0.5</v>
      </c>
      <c r="N62" s="332">
        <v>26.9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35.26</v>
      </c>
      <c r="G47" s="12">
        <v>30.96</v>
      </c>
      <c r="H47" s="12">
        <v>30.7</v>
      </c>
      <c r="I47" s="12">
        <v>32.47</v>
      </c>
      <c r="J47" s="13">
        <v>30.51</v>
      </c>
    </row>
    <row r="48" spans="2:10" ht="57.75" customHeight="1">
      <c r="B48" s="14"/>
      <c r="C48" s="1171" t="s">
        <v>4</v>
      </c>
      <c r="D48" s="1171"/>
      <c r="E48" s="1172"/>
      <c r="F48" s="15">
        <v>6.43</v>
      </c>
      <c r="G48" s="16">
        <v>7</v>
      </c>
      <c r="H48" s="16">
        <v>4.9000000000000004</v>
      </c>
      <c r="I48" s="16">
        <v>5.42</v>
      </c>
      <c r="J48" s="17">
        <v>4.2</v>
      </c>
    </row>
    <row r="49" spans="2:10" ht="57.75" customHeight="1" thickBot="1">
      <c r="B49" s="18"/>
      <c r="C49" s="1173" t="s">
        <v>5</v>
      </c>
      <c r="D49" s="1173"/>
      <c r="E49" s="1174"/>
      <c r="F49" s="19">
        <v>20.29</v>
      </c>
      <c r="G49" s="20">
        <v>6.59</v>
      </c>
      <c r="H49" s="20">
        <v>3.47</v>
      </c>
      <c r="I49" s="20">
        <v>6.64</v>
      </c>
      <c r="J49" s="21">
        <v>7.94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6.43</v>
      </c>
      <c r="G34" s="33">
        <v>7</v>
      </c>
      <c r="H34" s="33">
        <v>4.8899999999999997</v>
      </c>
      <c r="I34" s="33">
        <v>5.41</v>
      </c>
      <c r="J34" s="34">
        <v>4.1900000000000004</v>
      </c>
      <c r="K34" s="22"/>
      <c r="L34" s="22"/>
      <c r="M34" s="22"/>
      <c r="N34" s="22"/>
      <c r="O34" s="22"/>
      <c r="P34" s="22"/>
    </row>
    <row r="35" spans="1:16" ht="39" customHeight="1">
      <c r="A35" s="22"/>
      <c r="B35" s="35"/>
      <c r="C35" s="1175" t="s">
        <v>530</v>
      </c>
      <c r="D35" s="1176"/>
      <c r="E35" s="1177"/>
      <c r="F35" s="36">
        <v>0.53</v>
      </c>
      <c r="G35" s="37">
        <v>0.62</v>
      </c>
      <c r="H35" s="37">
        <v>0.56999999999999995</v>
      </c>
      <c r="I35" s="37">
        <v>0.04</v>
      </c>
      <c r="J35" s="38">
        <v>0.51</v>
      </c>
      <c r="K35" s="22"/>
      <c r="L35" s="22"/>
      <c r="M35" s="22"/>
      <c r="N35" s="22"/>
      <c r="O35" s="22"/>
      <c r="P35" s="22"/>
    </row>
    <row r="36" spans="1:16" ht="39" customHeight="1">
      <c r="A36" s="22"/>
      <c r="B36" s="35"/>
      <c r="C36" s="1175" t="s">
        <v>531</v>
      </c>
      <c r="D36" s="1176"/>
      <c r="E36" s="1177"/>
      <c r="F36" s="36">
        <v>0.12</v>
      </c>
      <c r="G36" s="37">
        <v>0.13</v>
      </c>
      <c r="H36" s="37">
        <v>0.24</v>
      </c>
      <c r="I36" s="37">
        <v>0.32</v>
      </c>
      <c r="J36" s="38">
        <v>0.36</v>
      </c>
      <c r="K36" s="22"/>
      <c r="L36" s="22"/>
      <c r="M36" s="22"/>
      <c r="N36" s="22"/>
      <c r="O36" s="22"/>
      <c r="P36" s="22"/>
    </row>
    <row r="37" spans="1:16" ht="39" customHeight="1">
      <c r="A37" s="22"/>
      <c r="B37" s="35"/>
      <c r="C37" s="1175" t="s">
        <v>532</v>
      </c>
      <c r="D37" s="1176"/>
      <c r="E37" s="1177"/>
      <c r="F37" s="36">
        <v>7.0000000000000007E-2</v>
      </c>
      <c r="G37" s="37">
        <v>0.13</v>
      </c>
      <c r="H37" s="37">
        <v>0.08</v>
      </c>
      <c r="I37" s="37">
        <v>0.09</v>
      </c>
      <c r="J37" s="38">
        <v>0.01</v>
      </c>
      <c r="K37" s="22"/>
      <c r="L37" s="22"/>
      <c r="M37" s="22"/>
      <c r="N37" s="22"/>
      <c r="O37" s="22"/>
      <c r="P37" s="22"/>
    </row>
    <row r="38" spans="1:16" ht="39" customHeight="1">
      <c r="A38" s="22"/>
      <c r="B38" s="35"/>
      <c r="C38" s="1175" t="s">
        <v>533</v>
      </c>
      <c r="D38" s="1176"/>
      <c r="E38" s="1177"/>
      <c r="F38" s="36">
        <v>0</v>
      </c>
      <c r="G38" s="37">
        <v>0</v>
      </c>
      <c r="H38" s="37">
        <v>0</v>
      </c>
      <c r="I38" s="37">
        <v>0</v>
      </c>
      <c r="J38" s="38">
        <v>0</v>
      </c>
      <c r="K38" s="22"/>
      <c r="L38" s="22"/>
      <c r="M38" s="22"/>
      <c r="N38" s="22"/>
      <c r="O38" s="22"/>
      <c r="P38" s="22"/>
    </row>
    <row r="39" spans="1:16" ht="39" customHeight="1">
      <c r="A39" s="22"/>
      <c r="B39" s="35"/>
      <c r="C39" s="1175" t="s">
        <v>534</v>
      </c>
      <c r="D39" s="1176"/>
      <c r="E39" s="1177"/>
      <c r="F39" s="36">
        <v>0</v>
      </c>
      <c r="G39" s="37">
        <v>0</v>
      </c>
      <c r="H39" s="37">
        <v>0</v>
      </c>
      <c r="I39" s="37">
        <v>0</v>
      </c>
      <c r="J39" s="38">
        <v>0</v>
      </c>
      <c r="K39" s="22"/>
      <c r="L39" s="22"/>
      <c r="M39" s="22"/>
      <c r="N39" s="22"/>
      <c r="O39" s="22"/>
      <c r="P39" s="22"/>
    </row>
    <row r="40" spans="1:16" ht="39" customHeight="1">
      <c r="A40" s="22"/>
      <c r="B40" s="35"/>
      <c r="C40" s="1175" t="s">
        <v>535</v>
      </c>
      <c r="D40" s="1176"/>
      <c r="E40" s="1177"/>
      <c r="F40" s="36">
        <v>0</v>
      </c>
      <c r="G40" s="37">
        <v>0.02</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v>8.99</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793</v>
      </c>
      <c r="L45" s="60">
        <v>929</v>
      </c>
      <c r="M45" s="60">
        <v>1038</v>
      </c>
      <c r="N45" s="60">
        <v>1090</v>
      </c>
      <c r="O45" s="61">
        <v>1227</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70</v>
      </c>
      <c r="L48" s="64">
        <v>76</v>
      </c>
      <c r="M48" s="64">
        <v>47</v>
      </c>
      <c r="N48" s="64">
        <v>46</v>
      </c>
      <c r="O48" s="65">
        <v>45</v>
      </c>
      <c r="P48" s="48"/>
      <c r="Q48" s="48"/>
      <c r="R48" s="48"/>
      <c r="S48" s="48"/>
      <c r="T48" s="48"/>
      <c r="U48" s="48"/>
    </row>
    <row r="49" spans="1:21" ht="30.75" customHeight="1">
      <c r="A49" s="48"/>
      <c r="B49" s="1193"/>
      <c r="C49" s="1194"/>
      <c r="D49" s="62"/>
      <c r="E49" s="1185" t="s">
        <v>15</v>
      </c>
      <c r="F49" s="1185"/>
      <c r="G49" s="1185"/>
      <c r="H49" s="1185"/>
      <c r="I49" s="1185"/>
      <c r="J49" s="1186"/>
      <c r="K49" s="63">
        <v>53</v>
      </c>
      <c r="L49" s="64">
        <v>53</v>
      </c>
      <c r="M49" s="64">
        <v>51</v>
      </c>
      <c r="N49" s="64">
        <v>51</v>
      </c>
      <c r="O49" s="65">
        <v>51</v>
      </c>
      <c r="P49" s="48"/>
      <c r="Q49" s="48"/>
      <c r="R49" s="48"/>
      <c r="S49" s="48"/>
      <c r="T49" s="48"/>
      <c r="U49" s="48"/>
    </row>
    <row r="50" spans="1:21" ht="30.75" customHeight="1">
      <c r="A50" s="48"/>
      <c r="B50" s="1193"/>
      <c r="C50" s="1194"/>
      <c r="D50" s="62"/>
      <c r="E50" s="1185" t="s">
        <v>16</v>
      </c>
      <c r="F50" s="1185"/>
      <c r="G50" s="1185"/>
      <c r="H50" s="1185"/>
      <c r="I50" s="1185"/>
      <c r="J50" s="1186"/>
      <c r="K50" s="63">
        <v>7</v>
      </c>
      <c r="L50" s="64">
        <v>7</v>
      </c>
      <c r="M50" s="64">
        <v>7</v>
      </c>
      <c r="N50" s="64">
        <v>3</v>
      </c>
      <c r="O50" s="65">
        <v>10</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652</v>
      </c>
      <c r="L52" s="64">
        <v>757</v>
      </c>
      <c r="M52" s="64">
        <v>840</v>
      </c>
      <c r="N52" s="64">
        <v>897</v>
      </c>
      <c r="O52" s="65">
        <v>995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271</v>
      </c>
      <c r="L53" s="69">
        <v>308</v>
      </c>
      <c r="M53" s="69">
        <v>303</v>
      </c>
      <c r="N53" s="69">
        <v>293</v>
      </c>
      <c r="O53" s="70">
        <v>338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6072</v>
      </c>
      <c r="J41" s="83">
        <v>5526</v>
      </c>
      <c r="K41" s="83">
        <v>5014</v>
      </c>
      <c r="L41" s="83">
        <v>4880</v>
      </c>
      <c r="M41" s="84">
        <v>4791</v>
      </c>
    </row>
    <row r="42" spans="2:13" ht="27.75" customHeight="1">
      <c r="B42" s="1201"/>
      <c r="C42" s="1202"/>
      <c r="D42" s="85"/>
      <c r="E42" s="1205" t="s">
        <v>25</v>
      </c>
      <c r="F42" s="1205"/>
      <c r="G42" s="1205"/>
      <c r="H42" s="1206"/>
      <c r="I42" s="86">
        <v>10</v>
      </c>
      <c r="J42" s="87">
        <v>5</v>
      </c>
      <c r="K42" s="87" t="s">
        <v>484</v>
      </c>
      <c r="L42" s="87">
        <v>58</v>
      </c>
      <c r="M42" s="88">
        <v>49</v>
      </c>
    </row>
    <row r="43" spans="2:13" ht="27.75" customHeight="1">
      <c r="B43" s="1201"/>
      <c r="C43" s="1202"/>
      <c r="D43" s="85"/>
      <c r="E43" s="1205" t="s">
        <v>26</v>
      </c>
      <c r="F43" s="1205"/>
      <c r="G43" s="1205"/>
      <c r="H43" s="1206"/>
      <c r="I43" s="86">
        <v>654</v>
      </c>
      <c r="J43" s="87">
        <v>522</v>
      </c>
      <c r="K43" s="87">
        <v>422</v>
      </c>
      <c r="L43" s="87">
        <v>379</v>
      </c>
      <c r="M43" s="88">
        <v>357</v>
      </c>
    </row>
    <row r="44" spans="2:13" ht="27.75" customHeight="1">
      <c r="B44" s="1201"/>
      <c r="C44" s="1202"/>
      <c r="D44" s="85"/>
      <c r="E44" s="1205" t="s">
        <v>27</v>
      </c>
      <c r="F44" s="1205"/>
      <c r="G44" s="1205"/>
      <c r="H44" s="1206"/>
      <c r="I44" s="86">
        <v>259</v>
      </c>
      <c r="J44" s="87">
        <v>210</v>
      </c>
      <c r="K44" s="87">
        <v>161</v>
      </c>
      <c r="L44" s="87">
        <v>112</v>
      </c>
      <c r="M44" s="88">
        <v>62</v>
      </c>
    </row>
    <row r="45" spans="2:13" ht="27.75" customHeight="1">
      <c r="B45" s="1201"/>
      <c r="C45" s="1202"/>
      <c r="D45" s="85"/>
      <c r="E45" s="1205" t="s">
        <v>28</v>
      </c>
      <c r="F45" s="1205"/>
      <c r="G45" s="1205"/>
      <c r="H45" s="1206"/>
      <c r="I45" s="86">
        <v>811</v>
      </c>
      <c r="J45" s="87">
        <v>767</v>
      </c>
      <c r="K45" s="87">
        <v>713</v>
      </c>
      <c r="L45" s="87">
        <v>649</v>
      </c>
      <c r="M45" s="88">
        <v>685</v>
      </c>
    </row>
    <row r="46" spans="2:13" ht="27.75" customHeight="1">
      <c r="B46" s="1201"/>
      <c r="C46" s="1202"/>
      <c r="D46" s="85"/>
      <c r="E46" s="1205" t="s">
        <v>29</v>
      </c>
      <c r="F46" s="1205"/>
      <c r="G46" s="1205"/>
      <c r="H46" s="1206"/>
      <c r="I46" s="86" t="s">
        <v>484</v>
      </c>
      <c r="J46" s="87" t="s">
        <v>484</v>
      </c>
      <c r="K46" s="87" t="s">
        <v>484</v>
      </c>
      <c r="L46" s="87" t="s">
        <v>484</v>
      </c>
      <c r="M46" s="88" t="s">
        <v>484</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3997</v>
      </c>
      <c r="J49" s="87">
        <v>4066</v>
      </c>
      <c r="K49" s="87">
        <v>4657</v>
      </c>
      <c r="L49" s="87">
        <v>4861</v>
      </c>
      <c r="M49" s="88">
        <v>5034</v>
      </c>
    </row>
    <row r="50" spans="2:13" ht="27.75" customHeight="1">
      <c r="B50" s="1201"/>
      <c r="C50" s="1202"/>
      <c r="D50" s="85"/>
      <c r="E50" s="1205" t="s">
        <v>34</v>
      </c>
      <c r="F50" s="1205"/>
      <c r="G50" s="1205"/>
      <c r="H50" s="1206"/>
      <c r="I50" s="86">
        <v>820</v>
      </c>
      <c r="J50" s="87">
        <v>751</v>
      </c>
      <c r="K50" s="87">
        <v>682</v>
      </c>
      <c r="L50" s="87">
        <v>613</v>
      </c>
      <c r="M50" s="88">
        <v>543</v>
      </c>
    </row>
    <row r="51" spans="2:13" ht="27.75" customHeight="1">
      <c r="B51" s="1203"/>
      <c r="C51" s="1204"/>
      <c r="D51" s="85"/>
      <c r="E51" s="1205" t="s">
        <v>35</v>
      </c>
      <c r="F51" s="1205"/>
      <c r="G51" s="1205"/>
      <c r="H51" s="1206"/>
      <c r="I51" s="86">
        <v>4728</v>
      </c>
      <c r="J51" s="87">
        <v>4667</v>
      </c>
      <c r="K51" s="87">
        <v>4450</v>
      </c>
      <c r="L51" s="87">
        <v>4505</v>
      </c>
      <c r="M51" s="88">
        <v>4702</v>
      </c>
    </row>
    <row r="52" spans="2:13" ht="27.75" customHeight="1" thickBot="1">
      <c r="B52" s="1207" t="s">
        <v>36</v>
      </c>
      <c r="C52" s="1208"/>
      <c r="D52" s="90"/>
      <c r="E52" s="1209" t="s">
        <v>37</v>
      </c>
      <c r="F52" s="1209"/>
      <c r="G52" s="1209"/>
      <c r="H52" s="1210"/>
      <c r="I52" s="91">
        <v>-1738</v>
      </c>
      <c r="J52" s="92">
        <v>-2454</v>
      </c>
      <c r="K52" s="92">
        <v>-3478</v>
      </c>
      <c r="L52" s="92">
        <v>-3902</v>
      </c>
      <c r="M52" s="93">
        <v>-4335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8"/>
      <c r="H50" s="1239"/>
      <c r="I50" s="1239"/>
      <c r="J50" s="1240"/>
      <c r="K50" s="354" t="s">
        <v>524</v>
      </c>
      <c r="L50" s="354" t="s">
        <v>525</v>
      </c>
      <c r="M50" s="354" t="s">
        <v>526</v>
      </c>
      <c r="N50" s="354" t="s">
        <v>527</v>
      </c>
      <c r="O50" s="354" t="s">
        <v>528</v>
      </c>
    </row>
    <row r="51" spans="1:17">
      <c r="B51" s="248"/>
      <c r="C51" s="244"/>
      <c r="D51" s="244"/>
      <c r="E51" s="244"/>
      <c r="F51" s="244"/>
      <c r="G51" s="1241" t="s">
        <v>547</v>
      </c>
      <c r="H51" s="1242"/>
      <c r="I51" s="1247" t="s">
        <v>548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550</v>
      </c>
      <c r="H55" s="1222"/>
      <c r="I55" s="1227" t="s">
        <v>548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51" t="s">
        <v>554</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8"/>
      <c r="H72" s="1239"/>
      <c r="I72" s="1239"/>
      <c r="J72" s="1240"/>
      <c r="K72" s="354" t="s">
        <v>524</v>
      </c>
      <c r="L72" s="354" t="s">
        <v>525</v>
      </c>
      <c r="M72" s="354" t="s">
        <v>526</v>
      </c>
      <c r="N72" s="354" t="s">
        <v>527</v>
      </c>
      <c r="O72" s="354" t="s">
        <v>528</v>
      </c>
    </row>
    <row r="73" spans="2:30">
      <c r="B73" s="248"/>
      <c r="C73" s="244"/>
      <c r="D73" s="244"/>
      <c r="E73" s="244"/>
      <c r="F73" s="244"/>
      <c r="G73" s="1241" t="s">
        <v>547</v>
      </c>
      <c r="H73" s="1242"/>
      <c r="I73" s="1247" t="s">
        <v>548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553</v>
      </c>
      <c r="J75" s="1227"/>
      <c r="K75" s="1219">
        <v>11.3</v>
      </c>
      <c r="L75" s="1219">
        <v>11.7</v>
      </c>
      <c r="M75" s="1219">
        <v>12.4</v>
      </c>
      <c r="N75" s="1219">
        <v>12.7</v>
      </c>
      <c r="O75" s="1219">
        <v>13.3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550</v>
      </c>
      <c r="H77" s="1222"/>
      <c r="I77" s="1227" t="s">
        <v>548</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463018</v>
      </c>
      <c r="E3" s="116"/>
      <c r="F3" s="117">
        <v>216155</v>
      </c>
      <c r="G3" s="118"/>
      <c r="H3" s="119"/>
    </row>
    <row r="4" spans="1:8">
      <c r="A4" s="120"/>
      <c r="B4" s="121"/>
      <c r="C4" s="122"/>
      <c r="D4" s="123">
        <v>292170</v>
      </c>
      <c r="E4" s="124"/>
      <c r="F4" s="125">
        <v>108827</v>
      </c>
      <c r="G4" s="126"/>
      <c r="H4" s="127"/>
    </row>
    <row r="5" spans="1:8">
      <c r="A5" s="108" t="s">
        <v>518</v>
      </c>
      <c r="B5" s="113"/>
      <c r="C5" s="114"/>
      <c r="D5" s="115">
        <v>154011</v>
      </c>
      <c r="E5" s="116"/>
      <c r="F5" s="117">
        <v>228305</v>
      </c>
      <c r="G5" s="118"/>
      <c r="H5" s="119"/>
    </row>
    <row r="6" spans="1:8">
      <c r="A6" s="120"/>
      <c r="B6" s="121"/>
      <c r="C6" s="122"/>
      <c r="D6" s="123">
        <v>100112</v>
      </c>
      <c r="E6" s="124"/>
      <c r="F6" s="125">
        <v>86611</v>
      </c>
      <c r="G6" s="126"/>
      <c r="H6" s="127"/>
    </row>
    <row r="7" spans="1:8">
      <c r="A7" s="108" t="s">
        <v>519</v>
      </c>
      <c r="B7" s="113"/>
      <c r="C7" s="114"/>
      <c r="D7" s="115">
        <v>238421</v>
      </c>
      <c r="E7" s="116"/>
      <c r="F7" s="117">
        <v>316331</v>
      </c>
      <c r="G7" s="118"/>
      <c r="H7" s="119"/>
    </row>
    <row r="8" spans="1:8">
      <c r="A8" s="120"/>
      <c r="B8" s="121"/>
      <c r="C8" s="122"/>
      <c r="D8" s="123">
        <v>124769</v>
      </c>
      <c r="E8" s="124"/>
      <c r="F8" s="125">
        <v>106387</v>
      </c>
      <c r="G8" s="126"/>
      <c r="H8" s="127"/>
    </row>
    <row r="9" spans="1:8">
      <c r="A9" s="108" t="s">
        <v>520</v>
      </c>
      <c r="B9" s="113"/>
      <c r="C9" s="114"/>
      <c r="D9" s="115">
        <v>450087</v>
      </c>
      <c r="E9" s="116"/>
      <c r="F9" s="117">
        <v>333013</v>
      </c>
      <c r="G9" s="118"/>
      <c r="H9" s="119"/>
    </row>
    <row r="10" spans="1:8">
      <c r="A10" s="120"/>
      <c r="B10" s="121"/>
      <c r="C10" s="122"/>
      <c r="D10" s="123">
        <v>365517</v>
      </c>
      <c r="E10" s="124"/>
      <c r="F10" s="125">
        <v>126732</v>
      </c>
      <c r="G10" s="126"/>
      <c r="H10" s="127"/>
    </row>
    <row r="11" spans="1:8">
      <c r="A11" s="108" t="s">
        <v>521</v>
      </c>
      <c r="B11" s="113"/>
      <c r="C11" s="114"/>
      <c r="D11" s="115">
        <v>628720</v>
      </c>
      <c r="E11" s="116"/>
      <c r="F11" s="117">
        <v>280458</v>
      </c>
      <c r="G11" s="118"/>
      <c r="H11" s="119"/>
    </row>
    <row r="12" spans="1:8">
      <c r="A12" s="120"/>
      <c r="B12" s="121"/>
      <c r="C12" s="128"/>
      <c r="D12" s="123">
        <v>488228</v>
      </c>
      <c r="E12" s="124"/>
      <c r="F12" s="125">
        <v>127286</v>
      </c>
      <c r="G12" s="126"/>
      <c r="H12" s="127"/>
    </row>
    <row r="13" spans="1:8">
      <c r="A13" s="108"/>
      <c r="B13" s="113"/>
      <c r="C13" s="129"/>
      <c r="D13" s="130">
        <v>386851</v>
      </c>
      <c r="E13" s="131"/>
      <c r="F13" s="132">
        <v>274852</v>
      </c>
      <c r="G13" s="133"/>
      <c r="H13" s="119"/>
    </row>
    <row r="14" spans="1:8">
      <c r="A14" s="120"/>
      <c r="B14" s="121"/>
      <c r="C14" s="122"/>
      <c r="D14" s="123">
        <v>274159</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6.43</v>
      </c>
      <c r="C19" s="134">
        <f>ROUND(VALUE(SUBSTITUTE(実質収支比率等に係る経年分析!G$48,"▲","-")),2)</f>
        <v>7</v>
      </c>
      <c r="D19" s="134">
        <f>ROUND(VALUE(SUBSTITUTE(実質収支比率等に係る経年分析!H$48,"▲","-")),2)</f>
        <v>4.9000000000000004</v>
      </c>
      <c r="E19" s="134">
        <f>ROUND(VALUE(SUBSTITUTE(実質収支比率等に係る経年分析!I$48,"▲","-")),2)</f>
        <v>5.42</v>
      </c>
      <c r="F19" s="134">
        <f>ROUND(VALUE(SUBSTITUTE(実質収支比率等に係る経年分析!J$48,"▲","-")),2)</f>
        <v>4.2</v>
      </c>
    </row>
    <row r="20" spans="1:11">
      <c r="A20" s="134" t="s">
        <v>42</v>
      </c>
      <c r="B20" s="134">
        <f>ROUND(VALUE(SUBSTITUTE(実質収支比率等に係る経年分析!F$47,"▲","-")),2)</f>
        <v>35.26</v>
      </c>
      <c r="C20" s="134">
        <f>ROUND(VALUE(SUBSTITUTE(実質収支比率等に係る経年分析!G$47,"▲","-")),2)</f>
        <v>30.96</v>
      </c>
      <c r="D20" s="134">
        <f>ROUND(VALUE(SUBSTITUTE(実質収支比率等に係る経年分析!H$47,"▲","-")),2)</f>
        <v>30.7</v>
      </c>
      <c r="E20" s="134">
        <f>ROUND(VALUE(SUBSTITUTE(実質収支比率等に係る経年分析!I$47,"▲","-")),2)</f>
        <v>32.47</v>
      </c>
      <c r="F20" s="134">
        <f>ROUND(VALUE(SUBSTITUTE(実質収支比率等に係る経年分析!J$47,"▲","-")),2)</f>
        <v>30.51</v>
      </c>
    </row>
    <row r="21" spans="1:11">
      <c r="A21" s="134" t="s">
        <v>43</v>
      </c>
      <c r="B21" s="134">
        <f>IF(ISNUMBER(VALUE(SUBSTITUTE(実質収支比率等に係る経年分析!F$49,"▲","-"))),ROUND(VALUE(SUBSTITUTE(実質収支比率等に係る経年分析!F$49,"▲","-")),2),NA())</f>
        <v>20.29</v>
      </c>
      <c r="C21" s="134">
        <f>IF(ISNUMBER(VALUE(SUBSTITUTE(実質収支比率等に係る経年分析!G$49,"▲","-"))),ROUND(VALUE(SUBSTITUTE(実質収支比率等に係る経年分析!G$49,"▲","-")),2),NA())</f>
        <v>6.59</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6.64</v>
      </c>
      <c r="F21" s="134">
        <f>IF(ISNUMBER(VALUE(SUBSTITUTE(実質収支比率等に係る経年分析!J$49,"▲","-"))),ROUND(VALUE(SUBSTITUTE(実質収支比率等に係る経年分析!J$49,"▲","-")),2),NA())</f>
        <v>7.94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8.99</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0.56999999999999995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4.1900000000000004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652</v>
      </c>
      <c r="E42" s="136"/>
      <c r="F42" s="136"/>
      <c r="G42" s="136">
        <f>'実質公債費比率（分子）の構造'!L$52</f>
        <v>757</v>
      </c>
      <c r="H42" s="136"/>
      <c r="I42" s="136"/>
      <c r="J42" s="136">
        <f>'実質公債費比率（分子）の構造'!M$52</f>
        <v>840</v>
      </c>
      <c r="K42" s="136"/>
      <c r="L42" s="136"/>
      <c r="M42" s="136">
        <f>'実質公債費比率（分子）の構造'!N$52</f>
        <v>897</v>
      </c>
      <c r="N42" s="136"/>
      <c r="O42" s="136"/>
      <c r="P42" s="136">
        <f>'実質公債費比率（分子）の構造'!O$52</f>
        <v>995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3</v>
      </c>
      <c r="L44" s="136"/>
      <c r="M44" s="136"/>
      <c r="N44" s="136">
        <f>'実質公債費比率（分子）の構造'!O$50</f>
        <v>10</v>
      </c>
      <c r="O44" s="136"/>
      <c r="P44" s="136"/>
    </row>
    <row r="45" spans="1:16">
      <c r="A45" s="136" t="s">
        <v>53</v>
      </c>
      <c r="B45" s="136">
        <f>'実質公債費比率（分子）の構造'!K$49</f>
        <v>53</v>
      </c>
      <c r="C45" s="136"/>
      <c r="D45" s="136"/>
      <c r="E45" s="136">
        <f>'実質公債費比率（分子）の構造'!L$49</f>
        <v>53</v>
      </c>
      <c r="F45" s="136"/>
      <c r="G45" s="136"/>
      <c r="H45" s="136">
        <f>'実質公債費比率（分子）の構造'!M$49</f>
        <v>51</v>
      </c>
      <c r="I45" s="136"/>
      <c r="J45" s="136"/>
      <c r="K45" s="136">
        <f>'実質公債費比率（分子）の構造'!N$49</f>
        <v>51</v>
      </c>
      <c r="L45" s="136"/>
      <c r="M45" s="136"/>
      <c r="N45" s="136">
        <f>'実質公債費比率（分子）の構造'!O$49</f>
        <v>51</v>
      </c>
      <c r="O45" s="136"/>
      <c r="P45" s="136"/>
    </row>
    <row r="46" spans="1:16">
      <c r="A46" s="136" t="s">
        <v>54</v>
      </c>
      <c r="B46" s="136">
        <f>'実質公債費比率（分子）の構造'!K$48</f>
        <v>70</v>
      </c>
      <c r="C46" s="136"/>
      <c r="D46" s="136"/>
      <c r="E46" s="136">
        <f>'実質公債費比率（分子）の構造'!L$48</f>
        <v>76</v>
      </c>
      <c r="F46" s="136"/>
      <c r="G46" s="136"/>
      <c r="H46" s="136">
        <f>'実質公債費比率（分子）の構造'!M$48</f>
        <v>47</v>
      </c>
      <c r="I46" s="136"/>
      <c r="J46" s="136"/>
      <c r="K46" s="136">
        <f>'実質公債費比率（分子）の構造'!N$48</f>
        <v>46</v>
      </c>
      <c r="L46" s="136"/>
      <c r="M46" s="136"/>
      <c r="N46" s="136">
        <f>'実質公債費比率（分子）の構造'!O$48</f>
        <v>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793</v>
      </c>
      <c r="C49" s="136"/>
      <c r="D49" s="136"/>
      <c r="E49" s="136">
        <f>'実質公債費比率（分子）の構造'!L$45</f>
        <v>929</v>
      </c>
      <c r="F49" s="136"/>
      <c r="G49" s="136"/>
      <c r="H49" s="136">
        <f>'実質公債費比率（分子）の構造'!M$45</f>
        <v>1038</v>
      </c>
      <c r="I49" s="136"/>
      <c r="J49" s="136"/>
      <c r="K49" s="136">
        <f>'実質公債費比率（分子）の構造'!N$45</f>
        <v>1090</v>
      </c>
      <c r="L49" s="136"/>
      <c r="M49" s="136"/>
      <c r="N49" s="136">
        <f>'実質公債費比率（分子）の構造'!O$45</f>
        <v>1227</v>
      </c>
      <c r="O49" s="136"/>
      <c r="P49" s="136"/>
    </row>
    <row r="50" spans="1:16">
      <c r="A50" s="136" t="s">
        <v>57</v>
      </c>
      <c r="B50" s="136" t="e">
        <f>NA()</f>
        <v>#N/A</v>
      </c>
      <c r="C50" s="136">
        <f>IF(ISNUMBER('実質公債費比率（分子）の構造'!K$53),'実質公債費比率（分子）の構造'!K$53,NA())</f>
        <v>271</v>
      </c>
      <c r="D50" s="136" t="e">
        <f>NA()</f>
        <v>#N/A</v>
      </c>
      <c r="E50" s="136" t="e">
        <f>NA()</f>
        <v>#N/A</v>
      </c>
      <c r="F50" s="136">
        <f>IF(ISNUMBER('実質公債費比率（分子）の構造'!L$53),'実質公債費比率（分子）の構造'!L$53,NA())</f>
        <v>308</v>
      </c>
      <c r="G50" s="136" t="e">
        <f>NA()</f>
        <v>#N/A</v>
      </c>
      <c r="H50" s="136" t="e">
        <f>NA()</f>
        <v>#N/A</v>
      </c>
      <c r="I50" s="136">
        <f>IF(ISNUMBER('実質公債費比率（分子）の構造'!M$53),'実質公債費比率（分子）の構造'!M$53,NA())</f>
        <v>303</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338</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4728</v>
      </c>
      <c r="E56" s="135"/>
      <c r="F56" s="135"/>
      <c r="G56" s="135">
        <f>'将来負担比率（分子）の構造'!J$51</f>
        <v>4667</v>
      </c>
      <c r="H56" s="135"/>
      <c r="I56" s="135"/>
      <c r="J56" s="135">
        <f>'将来負担比率（分子）の構造'!K$51</f>
        <v>4450</v>
      </c>
      <c r="K56" s="135"/>
      <c r="L56" s="135"/>
      <c r="M56" s="135">
        <f>'将来負担比率（分子）の構造'!L$51</f>
        <v>4505</v>
      </c>
      <c r="N56" s="135"/>
      <c r="O56" s="135"/>
      <c r="P56" s="135">
        <f>'将来負担比率（分子）の構造'!M$51</f>
        <v>4702</v>
      </c>
    </row>
    <row r="57" spans="1:16">
      <c r="A57" s="135" t="s">
        <v>34</v>
      </c>
      <c r="B57" s="135"/>
      <c r="C57" s="135"/>
      <c r="D57" s="135">
        <f>'将来負担比率（分子）の構造'!I$50</f>
        <v>820</v>
      </c>
      <c r="E57" s="135"/>
      <c r="F57" s="135"/>
      <c r="G57" s="135">
        <f>'将来負担比率（分子）の構造'!J$50</f>
        <v>751</v>
      </c>
      <c r="H57" s="135"/>
      <c r="I57" s="135"/>
      <c r="J57" s="135">
        <f>'将来負担比率（分子）の構造'!K$50</f>
        <v>682</v>
      </c>
      <c r="K57" s="135"/>
      <c r="L57" s="135"/>
      <c r="M57" s="135">
        <f>'将来負担比率（分子）の構造'!L$50</f>
        <v>613</v>
      </c>
      <c r="N57" s="135"/>
      <c r="O57" s="135"/>
      <c r="P57" s="135">
        <f>'将来負担比率（分子）の構造'!M$50</f>
        <v>543</v>
      </c>
    </row>
    <row r="58" spans="1:16">
      <c r="A58" s="135" t="s">
        <v>33</v>
      </c>
      <c r="B58" s="135"/>
      <c r="C58" s="135"/>
      <c r="D58" s="135">
        <f>'将来負担比率（分子）の構造'!I$49</f>
        <v>3997</v>
      </c>
      <c r="E58" s="135"/>
      <c r="F58" s="135"/>
      <c r="G58" s="135">
        <f>'将来負担比率（分子）の構造'!J$49</f>
        <v>4066</v>
      </c>
      <c r="H58" s="135"/>
      <c r="I58" s="135"/>
      <c r="J58" s="135">
        <f>'将来負担比率（分子）の構造'!K$49</f>
        <v>4657</v>
      </c>
      <c r="K58" s="135"/>
      <c r="L58" s="135"/>
      <c r="M58" s="135">
        <f>'将来負担比率（分子）の構造'!L$49</f>
        <v>4861</v>
      </c>
      <c r="N58" s="135"/>
      <c r="O58" s="135"/>
      <c r="P58" s="135">
        <f>'将来負担比率（分子）の構造'!M$49</f>
        <v>5034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811</v>
      </c>
      <c r="C62" s="135"/>
      <c r="D62" s="135"/>
      <c r="E62" s="135">
        <f>'将来負担比率（分子）の構造'!J$45</f>
        <v>767</v>
      </c>
      <c r="F62" s="135"/>
      <c r="G62" s="135"/>
      <c r="H62" s="135">
        <f>'将来負担比率（分子）の構造'!K$45</f>
        <v>713</v>
      </c>
      <c r="I62" s="135"/>
      <c r="J62" s="135"/>
      <c r="K62" s="135">
        <f>'将来負担比率（分子）の構造'!L$45</f>
        <v>649</v>
      </c>
      <c r="L62" s="135"/>
      <c r="M62" s="135"/>
      <c r="N62" s="135">
        <f>'将来負担比率（分子）の構造'!M$45</f>
        <v>685</v>
      </c>
      <c r="O62" s="135"/>
      <c r="P62" s="135"/>
    </row>
    <row r="63" spans="1:16">
      <c r="A63" s="135" t="s">
        <v>27</v>
      </c>
      <c r="B63" s="135">
        <f>'将来負担比率（分子）の構造'!I$44</f>
        <v>259</v>
      </c>
      <c r="C63" s="135"/>
      <c r="D63" s="135"/>
      <c r="E63" s="135">
        <f>'将来負担比率（分子）の構造'!J$44</f>
        <v>210</v>
      </c>
      <c r="F63" s="135"/>
      <c r="G63" s="135"/>
      <c r="H63" s="135">
        <f>'将来負担比率（分子）の構造'!K$44</f>
        <v>161</v>
      </c>
      <c r="I63" s="135"/>
      <c r="J63" s="135"/>
      <c r="K63" s="135">
        <f>'将来負担比率（分子）の構造'!L$44</f>
        <v>112</v>
      </c>
      <c r="L63" s="135"/>
      <c r="M63" s="135"/>
      <c r="N63" s="135">
        <f>'将来負担比率（分子）の構造'!M$44</f>
        <v>62</v>
      </c>
      <c r="O63" s="135"/>
      <c r="P63" s="135"/>
    </row>
    <row r="64" spans="1:16">
      <c r="A64" s="135" t="s">
        <v>26</v>
      </c>
      <c r="B64" s="135">
        <f>'将来負担比率（分子）の構造'!I$43</f>
        <v>654</v>
      </c>
      <c r="C64" s="135"/>
      <c r="D64" s="135"/>
      <c r="E64" s="135">
        <f>'将来負担比率（分子）の構造'!J$43</f>
        <v>522</v>
      </c>
      <c r="F64" s="135"/>
      <c r="G64" s="135"/>
      <c r="H64" s="135">
        <f>'将来負担比率（分子）の構造'!K$43</f>
        <v>422</v>
      </c>
      <c r="I64" s="135"/>
      <c r="J64" s="135"/>
      <c r="K64" s="135">
        <f>'将来負担比率（分子）の構造'!L$43</f>
        <v>379</v>
      </c>
      <c r="L64" s="135"/>
      <c r="M64" s="135"/>
      <c r="N64" s="135">
        <f>'将来負担比率（分子）の構造'!M$43</f>
        <v>357</v>
      </c>
      <c r="O64" s="135"/>
      <c r="P64" s="135"/>
    </row>
    <row r="65" spans="1:16">
      <c r="A65" s="135" t="s">
        <v>25</v>
      </c>
      <c r="B65" s="135">
        <f>'将来負担比率（分子）の構造'!I$42</f>
        <v>10</v>
      </c>
      <c r="C65" s="135"/>
      <c r="D65" s="135"/>
      <c r="E65" s="135">
        <f>'将来負担比率（分子）の構造'!J$42</f>
        <v>5</v>
      </c>
      <c r="F65" s="135"/>
      <c r="G65" s="135"/>
      <c r="H65" s="135" t="str">
        <f>'将来負担比率（分子）の構造'!K$42</f>
        <v>-</v>
      </c>
      <c r="I65" s="135"/>
      <c r="J65" s="135"/>
      <c r="K65" s="135">
        <f>'将来負担比率（分子）の構造'!L$42</f>
        <v>58</v>
      </c>
      <c r="L65" s="135"/>
      <c r="M65" s="135"/>
      <c r="N65" s="135">
        <f>'将来負担比率（分子）の構造'!M$42</f>
        <v>49</v>
      </c>
      <c r="O65" s="135"/>
      <c r="P65" s="135"/>
    </row>
    <row r="66" spans="1:16">
      <c r="A66" s="135" t="s">
        <v>24</v>
      </c>
      <c r="B66" s="135">
        <f>'将来負担比率（分子）の構造'!I$41</f>
        <v>6072</v>
      </c>
      <c r="C66" s="135"/>
      <c r="D66" s="135"/>
      <c r="E66" s="135">
        <f>'将来負担比率（分子）の構造'!J$41</f>
        <v>5526</v>
      </c>
      <c r="F66" s="135"/>
      <c r="G66" s="135"/>
      <c r="H66" s="135">
        <f>'将来負担比率（分子）の構造'!K$41</f>
        <v>5014</v>
      </c>
      <c r="I66" s="135"/>
      <c r="J66" s="135"/>
      <c r="K66" s="135">
        <f>'将来負担比率（分子）の構造'!L$41</f>
        <v>4880</v>
      </c>
      <c r="L66" s="135"/>
      <c r="M66" s="135"/>
      <c r="N66" s="135">
        <f>'将来負担比率（分子）の構造'!M$41</f>
        <v>4791</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2017-02-20T00:52:22Z</cp:lastPrinted>
  <dcterms:created xsi:type="dcterms:W3CDTF">2017-02-15T14:48:33Z</dcterms:created>
  <dcterms:modified xsi:type="dcterms:W3CDTF">2017-03-28T06:45:01Z</dcterms:modified>
</cp:coreProperties>
</file>