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Q:\財政グループ\01_財政\010_財政\020_決算関係\070_各種公表資料\060_財政状況資料集（H22～）\令和6年度\提出用\"/>
    </mc:Choice>
  </mc:AlternateContent>
  <bookViews>
    <workbookView xWindow="0" yWindow="0" windowWidth="28800" windowHeight="13845" firstSheet="3" activeTab="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<sst xmlns="http://schemas.openxmlformats.org/spreadsheetml/2006/main" count="1102" uniqueCount="555">
  <si>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</si>
  <si>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</si>
  <si>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</si>
  <si>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</si>
  <si>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</si>
  <si>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</si>
  <si>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</si>
  <si>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</si>
  <si>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</si>
  <si>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</si>
  <si>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</si>
  <si>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</si>
  <si>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</si>
  <si>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</si>
  <si>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</si>
  <si>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</si>
  <si>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</si>
  <si>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</si>
  <si>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</si>
  <si>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</si>
  <si>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</si>
  <si>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</si>
  <si>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</si>
  <si>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</si>
  <si>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</si>
  <si>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</si>
  <si>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</si>
  <si>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</si>
  <si>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</si>
  <si>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</si>
  <si>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</si>
  <si>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</si>
  <si>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</si>
  <si>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</si>
  <si>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</si>
  <si>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</si>
  <si>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</si>
  <si>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</si>
  <si>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</si>
  <si>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</si>
  <si>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</si>
  <si>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</si>
  <si>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</si>
  <si>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</si>
  <si>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</si>
  <si>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</si>
  <si>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</si>
  <si>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</si>
  <si>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</si>
  <si>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</si>
  <si>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</si>
  <si>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</si>
  <si>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</si>
  <si>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</si>
  <si>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</si>
  <si>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</si>
  <si>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</si>
  <si>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</si>
  <si>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</si>
  <si>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</si>
  <si>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</si>
  <si>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</si>
  <si>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</si>
  <si>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</si>
  <si>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</si>
  <si>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</si>
  <si>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</si>
  <si>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</si>
  <si>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</si>
  <si>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</si>
  <si>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</si>
  <si>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</si>
  <si>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</si>
  <si>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</si>
  <si>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</si>
  <si>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</si>
  <si>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</si>
  <si>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</si>
  <si>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</si>
  <si>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</si>
  <si>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</si>
  <si>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</si>
  <si>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</si>
  <si>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</si>
  <si>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</si>
  <si>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</si>
  <si>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</si>
  <si>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</si>
  <si>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</si>
  <si>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</si>
  <si>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</si>
  <si>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</si>
  <si>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</si>
  <si>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</si>
  <si>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幌延町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</si>
  <si>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</si>
  <si>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</si>
  <si>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</si>
  <si>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</si>
  <si>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</si>
  <si>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</si>
  <si>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</si>
  <si>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</si>
  <si>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</si>
  <si>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</si>
  <si>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</si>
  <si>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</si>
  <si>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</si>
  <si>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</si>
  <si>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</si>
  <si>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</si>
  <si>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</si>
  <si>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</si>
  <si>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</si>
  <si>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</si>
  <si>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</si>
  <si>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</si>
  <si>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</si>
  <si>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</si>
  <si>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</si>
  <si>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</si>
  <si>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</si>
  <si>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</si>
  <si>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</si>
  <si>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</si>
  <si>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</si>
  <si>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</si>
  <si>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</si>
  <si>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</si>
  <si>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</si>
  <si>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</si>
  <si>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</si>
  <si>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</si>
  <si>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</si>
  <si>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</si>
  <si>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</si>
  <si>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</si>
  <si>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</si>
  <si>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</si>
  <si>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</si>
  <si>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</si>
  <si>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</si>
  <si>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</si>
  <si>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</si>
  <si>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</si>
  <si>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</si>
  <si>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</si>
  <si>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</si>
  <si>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</si>
  <si>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</si>
  <si>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</si>
  <si>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</si>
  <si>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</si>
  <si>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</si>
  <si>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</si>
  <si>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</si>
  <si>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</si>
  <si>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</si>
  <si>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</si>
  <si>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</si>
  <si>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</si>
  <si>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</si>
  <si>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</si>
  <si>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</si>
  <si>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</si>
  <si>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</si>
  <si>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</si>
  <si>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</si>
  <si>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</si>
  <si>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</si>
  <si>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</si>
  <si>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</si>
  <si>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</si>
  <si>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</si>
  <si>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</si>
  <si>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</si>
  <si>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</si>
  <si>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</si>
  <si>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</si>
  <si>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</si>
  <si>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</si>
  <si>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</si>
  <si>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</si>
  <si>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</si>
  <si>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</si>
  <si>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</si>
  <si>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</si>
  <si>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</si>
  <si>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</si>
  <si>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</si>
  <si>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</si>
  <si>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</si>
  <si>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</si>
  <si>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</si>
  <si>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</si>
  <si>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</si>
  <si>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</si>
  <si>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</si>
  <si>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</si>
  <si>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</si>
  <si>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</si>
  <si>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</si>
  <si>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</si>
  <si>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北海道幌延町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</si>
  <si>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</si>
  <si>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</si>
  <si>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</si>
  <si>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</si>
  <si>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</si>
  <si>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</si>
  <si>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</si>
  <si>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</si>
  <si>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</si>
  <si>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</si>
  <si>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</si>
  <si>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</si>
  <si>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</si>
  <si>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</si>
  <si>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</si>
  <si>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</si>
  <si>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</si>
  <si>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</si>
  <si>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</si>
  <si>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</si>
  <si>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</si>
  <si>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</si>
  <si>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</si>
  <si>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</si>
  <si>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</si>
  <si>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</si>
  <si>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</si>
  <si>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</si>
  <si>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</si>
  <si>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</si>
  <si>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</si>
  <si>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</si>
  <si>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</si>
  <si>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</si>
  <si>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</si>
  <si>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</si>
  <si>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</si>
  <si>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</si>
  <si>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</si>
  <si>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</si>
  <si>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</si>
  <si>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</si>
  <si>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</si>
  <si>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</si>
  <si>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</si>
  <si>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</si>
  <si>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</si>
  <si>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</si>
  <si>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</si>
  <si>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</si>
  <si>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</si>
  <si>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</si>
  <si>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</si>
  <si>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</si>
  <si>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</si>
  <si>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</si>
  <si>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</si>
  <si>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</si>
  <si>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</si>
  <si>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</si>
  <si>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</si>
  <si>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</si>
  <si>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</si>
  <si>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</si>
  <si>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</si>
  <si>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</si>
  <si>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</si>
  <si>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</si>
  <si>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</si>
  <si>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</si>
  <si>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</si>
  <si>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</si>
  <si>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</si>
  <si>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</si>
  <si>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</si>
  <si>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</si>
  <si>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</si>
  <si>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</si>
  <si>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</si>
  <si>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</si>
  <si>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</si>
  <si>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</si>
  <si>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</si>
  <si>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</si>
  <si>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</si>
  <si>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</si>
  <si>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</si>
  <si>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</si>
  <si>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</si>
  <si>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</si>
  <si>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</si>
  <si>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</si>
  <si>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</si>
  <si>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</si>
  <si>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</si>
  <si>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</si>
  <si>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</si>
  <si>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</si>
  <si>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</si>
  <si>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</si>
  <si>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</si>
  <si>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</si>
  <si>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</si>
  <si>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</si>
  <si>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</si>
  <si>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</si>
  <si>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</si>
  <si>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</si>
  <si>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</si>
  <si>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</si>
  <si>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</si>
  <si>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</si>
  <si>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</si>
  <si>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</si>
  <si>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</si>
  <si>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</si>
  <si>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</si>
  <si>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</si>
  <si>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</si>
  <si>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</si>
  <si>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</si>
  <si>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</si>
  <si>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</si>
  <si>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</si>
  <si>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</si>
  <si>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</si>
  <si>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</si>
  <si>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</si>
  <si>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</si>
  <si>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</si>
  <si>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</si>
  <si>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</si>
  <si>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</si>
  <si>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</si>
  <si>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</si>
  <si>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</si>
  <si>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</si>
  <si>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</si>
  <si>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</si>
  <si>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</si>
  <si>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</si>
  <si>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</si>
  <si>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</si>
  <si>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</si>
  <si>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</si>
  <si>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</si>
  <si>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</si>
  <si>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</si>
  <si>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</si>
  <si>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</si>
  <si>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北海道幌延町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</si>
  <si>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</si>
  <si>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</si>
  <si>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</si>
  <si>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</si>
  <si>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</si>
  <si>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</si>
  <si>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</si>
  <si>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</si>
  <si>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</si>
  <si>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</si>
  <si>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</si>
  <si>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</si>
  <si>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</si>
  <si>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</si>
  <si>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</si>
  <si>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</si>
  <si>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</si>
  <si>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</si>
  <si>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</si>
  <si>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</si>
  <si>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</si>
  <si>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</si>
  <si>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</si>
  <si>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</si>
  <si>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</si>
  <si>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</si>
  <si>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</si>
  <si>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</si>
  <si>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</si>
  <si>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</si>
  <si>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</si>
  <si>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</si>
  <si>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</si>
  <si>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</si>
  <si>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</si>
  <si>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</si>
  <si>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</si>
  <si>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</si>
  <si>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</si>
  <si>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</si>
  <si>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</si>
  <si>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</si>
  <si>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</si>
  <si>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</si>
  <si>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</si>
  <si>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</si>
  <si>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</si>
  <si>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</si>
  <si>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</si>
  <si>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</si>
  <si>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</si>
  <si>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</si>
  <si>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</si>
  <si>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</si>
  <si>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</si>
  <si>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</si>
  <si>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</si>
  <si>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</si>
  <si>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</si>
  <si>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</si>
  <si>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</si>
  <si>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</si>
  <si>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</si>
  <si>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</si>
  <si>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</si>
  <si>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</si>
  <si>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</si>
  <si>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</si>
  <si>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</si>
  <si>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</si>
  <si>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</si>
  <si>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</si>
  <si>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</si>
  <si>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</si>
  <si>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</si>
  <si>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</si>
  <si>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</si>
  <si>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</si>
  <si>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</si>
  <si>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</si>
  <si>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</si>
  <si>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</si>
  <si>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</si>
  <si>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</si>
  <si>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</si>
  <si>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</si>
  <si>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</si>
  <si>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</si>
  <si>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</si>
  <si>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</si>
  <si>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</si>
  <si>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</si>
  <si>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</si>
  <si>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</si>
  <si>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</si>
  <si>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</si>
  <si>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</si>
  <si>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</si>
  <si>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</si>
  <si>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</si>
  <si>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</si>
  <si>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</si>
  <si>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</si>
  <si>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</si>
  <si>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</si>
  <si>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</si>
  <si>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</si>
  <si>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</si>
  <si>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</si>
  <si>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</si>
  <si>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</si>
  <si>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</si>
  <si>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</si>
  <si>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</si>
  <si>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</si>
  <si>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</si>
  <si>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</si>
  <si>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</si>
  <si>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</si>
  <si>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</si>
  <si>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</si>
  <si>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</si>
  <si>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</si>
  <si>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</si>
  <si>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</si>
  <si>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</si>
  <si>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</si>
  <si>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</si>
  <si>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</si>
  <si>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</si>
  <si>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</si>
  <si>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</si>
  <si>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</si>
  <si>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</si>
  <si>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</si>
  <si>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</si>
  <si>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</si>
  <si>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</si>
  <si>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</si>
  <si>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</si>
  <si>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</si>
  <si>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</si>
  <si>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</si>
  <si>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</si>
  <si>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</si>
  <si>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</si>
  <si>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</si>
  <si>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</si>
  <si>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</si>
  <si>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</si>
  <si>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</si>
  <si>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</si>
  <si>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</si>
  <si>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</si>
  <si>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</si>
  <si>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</si>
  <si>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</si>
  <si>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</si>
  <si>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</si>
  <si>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</si>
  <si>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</si>
  <si>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</si>
  <si>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</si>
  <si>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</si>
  <si>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</si>
  <si>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</si>
  <si>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</si>
  <si>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</si>
  <si>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</si>
  <si>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</si>
  <si>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</si>
  <si>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</si>
  <si>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</si>
  <si>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</si>
  <si>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</si>
  <si>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0.17</t>
  </si>
  <si>
    <t>一般会計</t>
  </si>
  <si>
    <t>簡易水道事業会計</t>
  </si>
  <si>
    <t>介護保険特別会計</t>
  </si>
  <si>
    <t>下水道事業会計</t>
  </si>
  <si>
    <t>国民健康保険特別会計</t>
  </si>
  <si>
    <t>国民健康保険診療所特別会計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</si>
  <si>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</si>
  <si>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</si>
  <si>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</si>
  <si>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</si>
  <si>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</si>
  <si>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</si>
  <si>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</si>
  <si>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</si>
  <si>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</si>
  <si>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西天北五町衛生施設組合</t>
    <rPh sb="0" eb="1">
      <t>ニシ</t>
    </rPh>
    <rPh sb="1" eb="2">
      <t>テン</t>
    </rPh>
    <rPh sb="2" eb="11">
      <t>ボクゴチョウエイセイシセツクミアイ</t>
    </rPh>
    <phoneticPr fontId="2"/>
  </si>
  <si>
    <t>北留萌消防組合</t>
    <rPh sb="0" eb="1">
      <t>キタ</t>
    </rPh>
    <rPh sb="1" eb="7">
      <t>ルモイショウボウクミアイ</t>
    </rPh>
    <phoneticPr fontId="2"/>
  </si>
  <si>
    <t>幌延町トナカイ観光牧場</t>
    <rPh sb="0" eb="3">
      <t>ホロノベチョウ</t>
    </rPh>
    <rPh sb="7" eb="9">
      <t>カンコウ</t>
    </rPh>
    <rPh sb="9" eb="11">
      <t>ボクジョウ</t>
    </rPh>
    <phoneticPr fontId="2"/>
  </si>
  <si>
    <t>幌延町畜産振興公社</t>
    <rPh sb="0" eb="2">
      <t>ホロノベ</t>
    </rPh>
    <rPh sb="2" eb="3">
      <t>チョウ</t>
    </rPh>
    <rPh sb="3" eb="5">
      <t>チクサン</t>
    </rPh>
    <rPh sb="5" eb="7">
      <t>シンコウ</t>
    </rPh>
    <rPh sb="7" eb="9">
      <t>コウシャ</t>
    </rPh>
    <phoneticPr fontId="2"/>
  </si>
  <si>
    <t>公共施設等整備基金</t>
    <rPh sb="0" eb="2">
      <t>コウキョウ</t>
    </rPh>
    <rPh sb="2" eb="4">
      <t>シセツ</t>
    </rPh>
    <rPh sb="4" eb="5">
      <t>トウ</t>
    </rPh>
    <rPh sb="5" eb="7">
      <t>セイビ</t>
    </rPh>
    <rPh sb="7" eb="9">
      <t>キキン</t>
    </rPh>
    <phoneticPr fontId="5"/>
  </si>
  <si>
    <t>ふるさと創生基金</t>
    <rPh sb="4" eb="6">
      <t>ソウセイ</t>
    </rPh>
    <rPh sb="6" eb="8">
      <t>キキン</t>
    </rPh>
    <phoneticPr fontId="5"/>
  </si>
  <si>
    <t>エネルギー施策等振興基金</t>
    <rPh sb="5" eb="6">
      <t>セ</t>
    </rPh>
    <rPh sb="6" eb="7">
      <t>サク</t>
    </rPh>
    <rPh sb="7" eb="8">
      <t>トウ</t>
    </rPh>
    <rPh sb="8" eb="10">
      <t>シンコウ</t>
    </rPh>
    <rPh sb="10" eb="12">
      <t>キキン</t>
    </rPh>
    <phoneticPr fontId="5"/>
  </si>
  <si>
    <t>地域公共交通活性化基金</t>
    <rPh sb="0" eb="2">
      <t>チイキ</t>
    </rPh>
    <rPh sb="2" eb="4">
      <t>コウキョウ</t>
    </rPh>
    <rPh sb="4" eb="6">
      <t>コウツウ</t>
    </rPh>
    <rPh sb="6" eb="9">
      <t>カッセイカ</t>
    </rPh>
    <rPh sb="9" eb="11">
      <t>キキン</t>
    </rPh>
    <phoneticPr fontId="5"/>
  </si>
  <si>
    <t>地域福祉基金</t>
    <rPh sb="0" eb="2">
      <t>チイキ</t>
    </rPh>
    <rPh sb="2" eb="4">
      <t>フクシ</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</si>
</sst>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quotePrefix="1"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E107-423B-AECB-2D6CBDBE66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495041</c:v>
                </c:pt>
                <c:pt idx="1">
                  <c:v>348119</c:v>
                </c:pt>
                <c:pt idx="2">
                  <c:v>469562</c:v>
                </c:pt>
                <c:pt idx="3">
                  <c:v>592585</c:v>
                </c:pt>
                <c:pt idx="4">
                  <c:v>673217</c:v>
                </c:pt>
              </c:numCache>
            </c:numRef>
          </c:val>
          <c:smooth val="0"/>
          <c:extLst>
            <c:ext xmlns:c16="http://schemas.microsoft.com/office/drawing/2014/chart" uri="{C3380CC4-5D6E-409C-BE32-E72D297353CC}">
              <c16:uniqueId val="{00000001-E107-423B-AECB-2D6CBDBE66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4.9400000000000004</c:v>
                </c:pt>
                <c:pt idx="1">
                  <c:v>4.5999999999999996</c:v>
                </c:pt>
                <c:pt idx="2">
                  <c:v>5.34</c:v>
                </c:pt>
                <c:pt idx="3">
                  <c:v>6.32</c:v>
                </c:pt>
                <c:pt idx="4">
                  <c:v>5.37</c:v>
                </c:pt>
              </c:numCache>
            </c:numRef>
          </c:val>
          <c:extLst>
            <c:ext xmlns:c16="http://schemas.microsoft.com/office/drawing/2014/chart" uri="{C3380CC4-5D6E-409C-BE32-E72D297353CC}">
              <c16:uniqueId val="{00000000-71B8-4B81-A4BD-AE653D8C6B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35.04</c:v>
                </c:pt>
                <c:pt idx="1">
                  <c:v>34.270000000000003</c:v>
                </c:pt>
                <c:pt idx="2">
                  <c:v>35.39</c:v>
                </c:pt>
                <c:pt idx="3">
                  <c:v>36.909999999999997</c:v>
                </c:pt>
                <c:pt idx="4">
                  <c:v>34.64</c:v>
                </c:pt>
              </c:numCache>
            </c:numRef>
          </c:val>
          <c:extLst>
            <c:ext xmlns:c16="http://schemas.microsoft.com/office/drawing/2014/chart" uri="{C3380CC4-5D6E-409C-BE32-E72D297353CC}">
              <c16:uniqueId val="{00000001-71B8-4B81-A4BD-AE653D8C6B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c:v>
                </c:pt>
                <c:pt idx="1">
                  <c:v>0.26</c:v>
                </c:pt>
                <c:pt idx="2">
                  <c:v>1.42</c:v>
                </c:pt>
                <c:pt idx="3">
                  <c:v>4.9000000000000004</c:v>
                </c:pt>
                <c:pt idx="4">
                  <c:v>-0.17</c:v>
                </c:pt>
              </c:numCache>
            </c:numRef>
          </c:val>
          <c:smooth val="0"/>
          <c:extLst>
            <c:ext xmlns:c16="http://schemas.microsoft.com/office/drawing/2014/chart" uri="{C3380CC4-5D6E-409C-BE32-E72D297353CC}">
              <c16:uniqueId val="{00000002-71B8-4B81-A4BD-AE653D8C6B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0.11</c:v>
                </c:pt>
                <c:pt idx="4">
                  <c:v>#N/A</c:v>
                </c:pt>
                <c:pt idx="5">
                  <c:v>0.38</c:v>
                </c:pt>
                <c:pt idx="6">
                  <c:v>0</c:v>
                </c:pt>
                <c:pt idx="7">
                  <c:v>0</c:v>
                </c:pt>
                <c:pt idx="8">
                  <c:v>0</c:v>
                </c:pt>
                <c:pt idx="9">
                  <c:v>0</c:v>
                </c:pt>
              </c:numCache>
            </c:numRef>
          </c:val>
          <c:extLst>
            <c:ext xmlns:c16="http://schemas.microsoft.com/office/drawing/2014/chart" uri="{C3380CC4-5D6E-409C-BE32-E72D297353CC}">
              <c16:uniqueId val="{00000000-458C-4C03-86C9-9AA1E05AE9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8C-4C03-86C9-9AA1E05AE98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58C-4C03-86C9-9AA1E05AE98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58C-4C03-86C9-9AA1E05AE981}"/>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458C-4C03-86C9-9AA1E05AE98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c:v>
                </c:pt>
                <c:pt idx="2">
                  <c:v>#N/A</c:v>
                </c:pt>
                <c:pt idx="3">
                  <c:v>0.36</c:v>
                </c:pt>
                <c:pt idx="4">
                  <c:v>#N/A</c:v>
                </c:pt>
                <c:pt idx="5">
                  <c:v>0.02</c:v>
                </c:pt>
                <c:pt idx="6">
                  <c:v>#N/A</c:v>
                </c:pt>
                <c:pt idx="7">
                  <c:v>0.03</c:v>
                </c:pt>
                <c:pt idx="8">
                  <c:v>#N/A</c:v>
                </c:pt>
                <c:pt idx="9">
                  <c:v>0.12</c:v>
                </c:pt>
              </c:numCache>
            </c:numRef>
          </c:val>
          <c:extLst>
            <c:ext xmlns:c16="http://schemas.microsoft.com/office/drawing/2014/chart" uri="{C3380CC4-5D6E-409C-BE32-E72D297353CC}">
              <c16:uniqueId val="{00000005-458C-4C03-86C9-9AA1E05AE98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0.68</c:v>
                </c:pt>
                <c:pt idx="8">
                  <c:v>#N/A</c:v>
                </c:pt>
                <c:pt idx="9">
                  <c:v>0.24</c:v>
                </c:pt>
              </c:numCache>
            </c:numRef>
          </c:val>
          <c:extLst>
            <c:ext xmlns:c16="http://schemas.microsoft.com/office/drawing/2014/chart" uri="{C3380CC4-5D6E-409C-BE32-E72D297353CC}">
              <c16:uniqueId val="{00000006-458C-4C03-86C9-9AA1E05AE98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0.51</c:v>
                </c:pt>
                <c:pt idx="2">
                  <c:v>#N/A</c:v>
                </c:pt>
                <c:pt idx="3">
                  <c:v>0.56000000000000005</c:v>
                </c:pt>
                <c:pt idx="4">
                  <c:v>#N/A</c:v>
                </c:pt>
                <c:pt idx="5">
                  <c:v>0.8</c:v>
                </c:pt>
                <c:pt idx="6">
                  <c:v>#N/A</c:v>
                </c:pt>
                <c:pt idx="7">
                  <c:v>0.5</c:v>
                </c:pt>
                <c:pt idx="8">
                  <c:v>#N/A</c:v>
                </c:pt>
                <c:pt idx="9">
                  <c:v>0.61</c:v>
                </c:pt>
              </c:numCache>
            </c:numRef>
          </c:val>
          <c:extLst>
            <c:ext xmlns:c16="http://schemas.microsoft.com/office/drawing/2014/chart" uri="{C3380CC4-5D6E-409C-BE32-E72D297353CC}">
              <c16:uniqueId val="{00000007-458C-4C03-86C9-9AA1E05AE981}"/>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2.0099999999999998</c:v>
                </c:pt>
                <c:pt idx="8">
                  <c:v>#N/A</c:v>
                </c:pt>
                <c:pt idx="9">
                  <c:v>0.74</c:v>
                </c:pt>
              </c:numCache>
            </c:numRef>
          </c:val>
          <c:extLst>
            <c:ext xmlns:c16="http://schemas.microsoft.com/office/drawing/2014/chart" uri="{C3380CC4-5D6E-409C-BE32-E72D297353CC}">
              <c16:uniqueId val="{00000008-458C-4C03-86C9-9AA1E05AE98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4.9400000000000004</c:v>
                </c:pt>
                <c:pt idx="2">
                  <c:v>#N/A</c:v>
                </c:pt>
                <c:pt idx="3">
                  <c:v>4.59</c:v>
                </c:pt>
                <c:pt idx="4">
                  <c:v>#N/A</c:v>
                </c:pt>
                <c:pt idx="5">
                  <c:v>5.34</c:v>
                </c:pt>
                <c:pt idx="6">
                  <c:v>#N/A</c:v>
                </c:pt>
                <c:pt idx="7">
                  <c:v>6.32</c:v>
                </c:pt>
                <c:pt idx="8">
                  <c:v>#N/A</c:v>
                </c:pt>
                <c:pt idx="9">
                  <c:v>5.36</c:v>
                </c:pt>
              </c:numCache>
            </c:numRef>
          </c:val>
          <c:extLst>
            <c:ext xmlns:c16="http://schemas.microsoft.com/office/drawing/2014/chart" uri="{C3380CC4-5D6E-409C-BE32-E72D297353CC}">
              <c16:uniqueId val="{00000009-458C-4C03-86C9-9AA1E05AE9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739</c:v>
                </c:pt>
                <c:pt idx="5">
                  <c:v>611</c:v>
                </c:pt>
                <c:pt idx="8">
                  <c:v>536</c:v>
                </c:pt>
                <c:pt idx="11">
                  <c:v>573</c:v>
                </c:pt>
                <c:pt idx="14">
                  <c:v>640</c:v>
                </c:pt>
              </c:numCache>
            </c:numRef>
          </c:val>
          <c:extLst>
            <c:ext xmlns:c16="http://schemas.microsoft.com/office/drawing/2014/chart" uri="{C3380CC4-5D6E-409C-BE32-E72D297353CC}">
              <c16:uniqueId val="{00000000-640D-4AA2-AD00-DC1E177D18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0D-4AA2-AD00-DC1E177D18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8</c:v>
                </c:pt>
                <c:pt idx="6">
                  <c:v>2</c:v>
                </c:pt>
                <c:pt idx="9">
                  <c:v>1</c:v>
                </c:pt>
                <c:pt idx="12">
                  <c:v>0</c:v>
                </c:pt>
              </c:numCache>
            </c:numRef>
          </c:val>
          <c:extLst>
            <c:ext xmlns:c16="http://schemas.microsoft.com/office/drawing/2014/chart" uri="{C3380CC4-5D6E-409C-BE32-E72D297353CC}">
              <c16:uniqueId val="{00000002-640D-4AA2-AD00-DC1E177D18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0D-4AA2-AD00-DC1E177D18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c:v>
                </c:pt>
                <c:pt idx="3">
                  <c:v>57</c:v>
                </c:pt>
                <c:pt idx="6">
                  <c:v>57</c:v>
                </c:pt>
                <c:pt idx="9">
                  <c:v>65</c:v>
                </c:pt>
                <c:pt idx="12">
                  <c:v>77</c:v>
                </c:pt>
              </c:numCache>
            </c:numRef>
          </c:val>
          <c:extLst>
            <c:ext xmlns:c16="http://schemas.microsoft.com/office/drawing/2014/chart" uri="{C3380CC4-5D6E-409C-BE32-E72D297353CC}">
              <c16:uniqueId val="{00000004-640D-4AA2-AD00-DC1E177D18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0D-4AA2-AD00-DC1E177D18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0D-4AA2-AD00-DC1E177D18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812</c:v>
                </c:pt>
                <c:pt idx="3">
                  <c:v>656</c:v>
                </c:pt>
                <c:pt idx="6">
                  <c:v>562</c:v>
                </c:pt>
                <c:pt idx="9">
                  <c:v>617</c:v>
                </c:pt>
                <c:pt idx="12">
                  <c:v>692</c:v>
                </c:pt>
              </c:numCache>
            </c:numRef>
          </c:val>
          <c:extLst>
            <c:ext xmlns:c16="http://schemas.microsoft.com/office/drawing/2014/chart" uri="{C3380CC4-5D6E-409C-BE32-E72D297353CC}">
              <c16:uniqueId val="{00000007-640D-4AA2-AD00-DC1E177D18A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140</c:v>
                </c:pt>
                <c:pt idx="2">
                  <c:v>#N/A</c:v>
                </c:pt>
                <c:pt idx="3">
                  <c:v>#N/A</c:v>
                </c:pt>
                <c:pt idx="4">
                  <c:v>110</c:v>
                </c:pt>
                <c:pt idx="5">
                  <c:v>#N/A</c:v>
                </c:pt>
                <c:pt idx="6">
                  <c:v>#N/A</c:v>
                </c:pt>
                <c:pt idx="7">
                  <c:v>85</c:v>
                </c:pt>
                <c:pt idx="8">
                  <c:v>#N/A</c:v>
                </c:pt>
                <c:pt idx="9">
                  <c:v>#N/A</c:v>
                </c:pt>
                <c:pt idx="10">
                  <c:v>110</c:v>
                </c:pt>
                <c:pt idx="11">
                  <c:v>#N/A</c:v>
                </c:pt>
                <c:pt idx="12">
                  <c:v>#N/A</c:v>
                </c:pt>
                <c:pt idx="13">
                  <c:v>129</c:v>
                </c:pt>
                <c:pt idx="14">
                  <c:v>#N/A</c:v>
                </c:pt>
              </c:numCache>
            </c:numRef>
          </c:val>
          <c:smooth val="0"/>
          <c:extLst>
            <c:ext xmlns:c16="http://schemas.microsoft.com/office/drawing/2014/chart" uri="{C3380CC4-5D6E-409C-BE32-E72D297353CC}">
              <c16:uniqueId val="{00000008-640D-4AA2-AD00-DC1E177D18A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4094</c:v>
                </c:pt>
                <c:pt idx="5">
                  <c:v>3905</c:v>
                </c:pt>
                <c:pt idx="8">
                  <c:v>3837</c:v>
                </c:pt>
                <c:pt idx="11">
                  <c:v>3920</c:v>
                </c:pt>
                <c:pt idx="14">
                  <c:v>3935</c:v>
                </c:pt>
              </c:numCache>
            </c:numRef>
          </c:val>
          <c:extLst>
            <c:ext xmlns:c16="http://schemas.microsoft.com/office/drawing/2014/chart" uri="{C3380CC4-5D6E-409C-BE32-E72D297353CC}">
              <c16:uniqueId val="{00000000-FBEB-4C3B-BAF8-CC3C269A81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207</c:v>
                </c:pt>
                <c:pt idx="5">
                  <c:v>159</c:v>
                </c:pt>
                <c:pt idx="8">
                  <c:v>115</c:v>
                </c:pt>
                <c:pt idx="11">
                  <c:v>87</c:v>
                </c:pt>
                <c:pt idx="14">
                  <c:v>74</c:v>
                </c:pt>
              </c:numCache>
            </c:numRef>
          </c:val>
          <c:extLst>
            <c:ext xmlns:c16="http://schemas.microsoft.com/office/drawing/2014/chart" uri="{C3380CC4-5D6E-409C-BE32-E72D297353CC}">
              <c16:uniqueId val="{00000001-FBEB-4C3B-BAF8-CC3C269A81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5545</c:v>
                </c:pt>
                <c:pt idx="5">
                  <c:v>5911</c:v>
                </c:pt>
                <c:pt idx="8">
                  <c:v>6129</c:v>
                </c:pt>
                <c:pt idx="11">
                  <c:v>6415</c:v>
                </c:pt>
                <c:pt idx="14">
                  <c:v>6190</c:v>
                </c:pt>
              </c:numCache>
            </c:numRef>
          </c:val>
          <c:extLst>
            <c:ext xmlns:c16="http://schemas.microsoft.com/office/drawing/2014/chart" uri="{C3380CC4-5D6E-409C-BE32-E72D297353CC}">
              <c16:uniqueId val="{00000002-FBEB-4C3B-BAF8-CC3C269A81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EB-4C3B-BAF8-CC3C269A81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EB-4C3B-BAF8-CC3C269A81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EB-4C3B-BAF8-CC3C269A81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505</c:v>
                </c:pt>
                <c:pt idx="3">
                  <c:v>458</c:v>
                </c:pt>
                <c:pt idx="6">
                  <c:v>420</c:v>
                </c:pt>
                <c:pt idx="9">
                  <c:v>403</c:v>
                </c:pt>
                <c:pt idx="12">
                  <c:v>432</c:v>
                </c:pt>
              </c:numCache>
            </c:numRef>
          </c:val>
          <c:extLst>
            <c:ext xmlns:c16="http://schemas.microsoft.com/office/drawing/2014/chart" uri="{C3380CC4-5D6E-409C-BE32-E72D297353CC}">
              <c16:uniqueId val="{00000006-FBEB-4C3B-BAF8-CC3C269A81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BEB-4C3B-BAF8-CC3C269A81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348</c:v>
                </c:pt>
                <c:pt idx="3">
                  <c:v>372</c:v>
                </c:pt>
                <c:pt idx="6">
                  <c:v>409</c:v>
                </c:pt>
                <c:pt idx="9">
                  <c:v>460</c:v>
                </c:pt>
                <c:pt idx="12">
                  <c:v>516</c:v>
                </c:pt>
              </c:numCache>
            </c:numRef>
          </c:val>
          <c:extLst>
            <c:ext xmlns:c16="http://schemas.microsoft.com/office/drawing/2014/chart" uri="{C3380CC4-5D6E-409C-BE32-E72D297353CC}">
              <c16:uniqueId val="{00000008-FBEB-4C3B-BAF8-CC3C269A81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c:v>
                </c:pt>
                <c:pt idx="3">
                  <c:v>3</c:v>
                </c:pt>
                <c:pt idx="6">
                  <c:v>1</c:v>
                </c:pt>
                <c:pt idx="9">
                  <c:v>0</c:v>
                </c:pt>
                <c:pt idx="12">
                  <c:v>0</c:v>
                </c:pt>
              </c:numCache>
            </c:numRef>
          </c:val>
          <c:extLst>
            <c:ext xmlns:c16="http://schemas.microsoft.com/office/drawing/2014/chart" uri="{C3380CC4-5D6E-409C-BE32-E72D297353CC}">
              <c16:uniqueId val="{00000009-FBEB-4C3B-BAF8-CC3C269A81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3406</c:v>
                </c:pt>
                <c:pt idx="3">
                  <c:v>3190</c:v>
                </c:pt>
                <c:pt idx="6">
                  <c:v>3122</c:v>
                </c:pt>
                <c:pt idx="9">
                  <c:v>3203</c:v>
                </c:pt>
                <c:pt idx="12">
                  <c:v>3153</c:v>
                </c:pt>
              </c:numCache>
            </c:numRef>
          </c:val>
          <c:extLst>
            <c:ext xmlns:c16="http://schemas.microsoft.com/office/drawing/2014/chart" uri="{C3380CC4-5D6E-409C-BE32-E72D297353CC}">
              <c16:uniqueId val="{0000000A-FBEB-4C3B-BAF8-CC3C269A81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BEB-4C3B-BAF8-CC3C269A81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1001</c:v>
                </c:pt>
                <c:pt idx="1">
                  <c:v>1068</c:v>
                </c:pt>
                <c:pt idx="2">
                  <c:v>1069</c:v>
                </c:pt>
              </c:numCache>
            </c:numRef>
          </c:val>
          <c:extLst>
            <c:ext xmlns:c16="http://schemas.microsoft.com/office/drawing/2014/chart" uri="{C3380CC4-5D6E-409C-BE32-E72D297353CC}">
              <c16:uniqueId val="{00000000-56C4-4C6F-AB6B-DA36D97DFE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1473</c:v>
                </c:pt>
                <c:pt idx="1">
                  <c:v>1429</c:v>
                </c:pt>
                <c:pt idx="2">
                  <c:v>1419</c:v>
                </c:pt>
              </c:numCache>
            </c:numRef>
          </c:val>
          <c:extLst>
            <c:ext xmlns:c16="http://schemas.microsoft.com/office/drawing/2014/chart" uri="{C3380CC4-5D6E-409C-BE32-E72D297353CC}">
              <c16:uniqueId val="{00000001-56C4-4C6F-AB6B-DA36D97DFE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3588</c:v>
                </c:pt>
                <c:pt idx="1">
                  <c:v>3850</c:v>
                </c:pt>
                <c:pt idx="2">
                  <c:v>3637</c:v>
                </c:pt>
              </c:numCache>
            </c:numRef>
          </c:val>
          <c:extLst>
            <c:ext xmlns:c16="http://schemas.microsoft.com/office/drawing/2014/chart" uri="{C3380CC4-5D6E-409C-BE32-E72D297353CC}">
              <c16:uniqueId val="{00000002-56C4-4C6F-AB6B-DA36D97DFE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北海道幌延町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令和３年度から地方債借入の償還年限を１０年から７年に短縮したことや近年の建設事業が増加していることから、令和６年度の元利償還金が増加している。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普通交付税の発行額によって数値が大きく変動することから、今後も有利な地方債発行を優先させることとし、財政硬直化の防止に努める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特になし。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北海道幌延町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平成２２年度分の地方債の償還から最短償還年限で返済する効果で、年々将来負担額を減少させることができた。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今後も、将来に多額の負担を残すことのないよう適正な基金管理と、健全な財政運営に努める。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北海道幌延町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a:t>
          </a:r>
          <a:r>
            <a:rPr kumimoji="0" lang="ja-JP" altLang="en-US" sz="1300" b="0" i="0" u="none" strike="noStrike" kern="0" cap="none" spc="0" normalizeH="0" baseline="0" noProof="0">
              <a:ln>
                <a:noFill/>
              </a:ln>
              <a:solidFill>
                <a:srgbClr val="111111"/>
              </a:solidFill>
              <a:effectLst/>
              <a:uLnTx/>
              <a:uFillTx/>
              <a:latin typeface="ＭＳ ゴシック" panose="020B0609070205080204" pitchFamily="49" charset="-128"/>
              <a:ea typeface="ＭＳ ゴシック" panose="020B0609070205080204" pitchFamily="49" charset="-128"/>
              <a:cs typeface="+mn-cs"/>
            </a:rPr>
            <a:t>ちづくりを推進する事業等に要する経費の財源</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して６，９８９万円を「ふるさと創生基金」に、翌年度以降の公共施設等の建設及び維持管理に要する経費の財源として２，１６７万円を「公共施設等整備基金」に積立てたが、小中一貫校整備事業等に係る財源として「公共施設等整備基金」を２億７，１２８万円を取り崩した等により、基金全体として２億２，１４０万円の減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・今後の地域振興、公共施設等の建設及び維持管理に要する経費等に対する財源確保のため、随時積立する。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　　：道路横断管補修、道路センター補修事業、公営住宅長寿命化改修事業、橋梁長寿命化改修事業、山村広場ステージ</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修事業、問寒別地区農業用水道施設改修事業、上幌延開進地区農業用水道施設改修事業、林道北幌延線道路改良事業、</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林道雄興問寒別線舗装補修事業、小中一貫校整備事業、幌延中学校補修事業</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　　　：定住促進持家住宅建設等奨励事業補助金、生乳生産拡大事業、強い農業・担い手づくり支援事業補助金、</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商工業振興促進事業補助金、商工業形成力強化実装支援事業補助金、食ブランド創出事業</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・地域公共交通活性化基金：生活交通路線等維持費、地域公共交通運営事業、高齢者等交通費助成事業</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・公共施設等整備基金：翌年度以降の公共施設等の建設及び維持管理に要する財源として、２，１６７万円を積立てたが、小中一貫校整備事業の</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財源として７，７００万円、道路センター補修事業の財源として４，４５０万円、公営住宅長寿命化改修事業の財源として</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３，８００万円等を充当したことによる減。</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　：定住促進持家住宅建設等奨励事業補助金の財源として２，１５０万円、商工業振興促進事業補助金の財源として１，１５０</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万円、強い農業・担い手づくり支援事業補助金の財源として５８０万円等を充当した一方、翌年度以降の地域振興に要する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財源として６，９８９万円を積立てたことによる増。</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・地域公共交通活性化基金：翌年度以降の地域公共交通活性化に要する財源として２１万円積み立てた一方、生活交通路線等維持費の財源として</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１，１００万円、地域公共交通運営事業の財源として１００万円、高齢者等交通費助成事業の財源として１９０万円を</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充当したことによる減。</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・今後の地域振興、公共施設等の建設及び維持管理に要する経費等に対する財源確保のため、随時積立する。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・特になし。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・翌年度以降の臨時的経費に対する財源確保のため、随時積立する。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・特になし。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・翌年度以降の臨時的経費に対する財源確保のため、随時積立する。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2,042
2,002
574.10
5,715,004
5,499,166
165,630
3,085,633
3,152,907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当町は、類似団体と比較すると、原子力機構開発機構施設等の立地によって基準財政収入額が高くなる傾向にあるが、平成２２年度以降の大型建設事業の公債費算入地方債について、将来の金利動向を勘案し、最低償還年限により発行していたため、基準財政需要額が増加し財政力指数が低下傾向にあっ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しかし、平成２７年度以降は、税収入の増加により基準財政収入額が増加し財政力指数が上昇している。引き続き行財政の効率化を努めることにより、財政運営の健全化を図る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146050</xdr:rowOff>
    </xdr:to>
    <xdr:cxnSp macro="">
      <xdr:nvCxnSpPr>
        <xdr:cNvPr id="68" name="直線コネクタ 67"/>
        <xdr:cNvCxnSpPr/>
      </xdr:nvCxnSpPr>
      <xdr:spPr>
        <a:xfrm flipV="1">
          <a:off x="4114800" y="73067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1" name="直線コネクタ 70"/>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4" name="直線コネクタ 73"/>
        <xdr:cNvCxnSpPr/>
      </xdr:nvCxnSpPr>
      <xdr:spPr>
        <a:xfrm>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125942</xdr:rowOff>
    </xdr:to>
    <xdr:cxnSp macro="">
      <xdr:nvCxnSpPr>
        <xdr:cNvPr id="77" name="直線コネクタ 76"/>
        <xdr:cNvCxnSpPr/>
      </xdr:nvCxnSpPr>
      <xdr:spPr>
        <a:xfrm>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2" name="テキスト ボックス 91"/>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3" name="楕円 92"/>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4" name="テキスト ボックス 93"/>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5" name="楕円 94"/>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6" name="テキスト ボックス 95"/>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実施してきた行政改革により経常経費を削減しているが、普通交付税などの経常一般財源の減額、近年の大型建設事業に係る地方債の元金償還額増額により、類似団体との比較で平均値を上回る状況であ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しかし、平成３１年度以降は、診療所の国民健康保険直営化に伴い、平均値を下回っている。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今後の普通交付税の交付額によって、経常収支比率の悪化が懸念されるため、引き続き後年度財政措置のない地方債の発行抑制により、財政運営の健全化を図る。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56515</xdr:rowOff>
    </xdr:from>
    <xdr:to>
      <xdr:col>23</xdr:col>
      <xdr:colOff>133350</xdr:colOff>
      <xdr:row>63</xdr:row>
      <xdr:rowOff>98213</xdr:rowOff>
    </xdr:to>
    <xdr:cxnSp macro="">
      <xdr:nvCxnSpPr>
        <xdr:cNvPr id="131" name="直線コネクタ 130"/>
        <xdr:cNvCxnSpPr/>
      </xdr:nvCxnSpPr>
      <xdr:spPr>
        <a:xfrm>
          <a:off x="4114800" y="10686415"/>
          <a:ext cx="8382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34925</xdr:rowOff>
    </xdr:from>
    <xdr:to>
      <xdr:col>19</xdr:col>
      <xdr:colOff>133350</xdr:colOff>
      <xdr:row>62</xdr:row>
      <xdr:rowOff>56515</xdr:rowOff>
    </xdr:to>
    <xdr:cxnSp macro="">
      <xdr:nvCxnSpPr>
        <xdr:cNvPr id="134" name="直線コネクタ 133"/>
        <xdr:cNvCxnSpPr/>
      </xdr:nvCxnSpPr>
      <xdr:spPr>
        <a:xfrm>
          <a:off x="3225800" y="1049337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158115</xdr:rowOff>
    </xdr:from>
    <xdr:to>
      <xdr:col>15</xdr:col>
      <xdr:colOff>82550</xdr:colOff>
      <xdr:row>61</xdr:row>
      <xdr:rowOff>34925</xdr:rowOff>
    </xdr:to>
    <xdr:cxnSp macro="">
      <xdr:nvCxnSpPr>
        <xdr:cNvPr id="137" name="直線コネクタ 136"/>
        <xdr:cNvCxnSpPr/>
      </xdr:nvCxnSpPr>
      <xdr:spPr>
        <a:xfrm>
          <a:off x="2336800" y="1044511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158115</xdr:rowOff>
    </xdr:from>
    <xdr:to>
      <xdr:col>11</xdr:col>
      <xdr:colOff>31750</xdr:colOff>
      <xdr:row>62</xdr:row>
      <xdr:rowOff>20320</xdr:rowOff>
    </xdr:to>
    <xdr:cxnSp macro="">
      <xdr:nvCxnSpPr>
        <xdr:cNvPr id="140" name="直線コネクタ 139"/>
        <xdr:cNvCxnSpPr/>
      </xdr:nvCxnSpPr>
      <xdr:spPr>
        <a:xfrm flipV="1">
          <a:off x="1447800" y="10445115"/>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50" name="楕円 149"/>
        <xdr:cNvSpPr/>
      </xdr:nvSpPr>
      <xdr:spPr>
        <a:xfrm>
          <a:off x="49022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63940</xdr:rowOff>
    </xdr:from>
    <xdr:ext cx="762000" cy="259045"/>
    <xdr:sp macro="" textlink="">
      <xdr:nvSpPr>
        <xdr:cNvPr id="151" name="財政構造の弾力性該当値テキスト"/>
        <xdr:cNvSpPr txBox="1"/>
      </xdr:nvSpPr>
      <xdr:spPr>
        <a:xfrm>
          <a:off x="50419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5715</xdr:rowOff>
    </xdr:from>
    <xdr:to>
      <xdr:col>19</xdr:col>
      <xdr:colOff>184150</xdr:colOff>
      <xdr:row>62</xdr:row>
      <xdr:rowOff>107315</xdr:rowOff>
    </xdr:to>
    <xdr:sp macro="" textlink="">
      <xdr:nvSpPr>
        <xdr:cNvPr id="152" name="楕円 151"/>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53" name="テキスト ボックス 152"/>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155575</xdr:rowOff>
    </xdr:from>
    <xdr:to>
      <xdr:col>15</xdr:col>
      <xdr:colOff>133350</xdr:colOff>
      <xdr:row>61</xdr:row>
      <xdr:rowOff>85725</xdr:rowOff>
    </xdr:to>
    <xdr:sp macro="" textlink="">
      <xdr:nvSpPr>
        <xdr:cNvPr id="154" name="楕円 153"/>
        <xdr:cNvSpPr/>
      </xdr:nvSpPr>
      <xdr:spPr>
        <a:xfrm>
          <a:off x="3175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95902</xdr:rowOff>
    </xdr:from>
    <xdr:ext cx="762000" cy="259045"/>
    <xdr:sp macro="" textlink="">
      <xdr:nvSpPr>
        <xdr:cNvPr id="155" name="テキスト ボックス 154"/>
        <xdr:cNvSpPr txBox="1"/>
      </xdr:nvSpPr>
      <xdr:spPr>
        <a:xfrm>
          <a:off x="2844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107315</xdr:rowOff>
    </xdr:from>
    <xdr:to>
      <xdr:col>11</xdr:col>
      <xdr:colOff>82550</xdr:colOff>
      <xdr:row>61</xdr:row>
      <xdr:rowOff>37465</xdr:rowOff>
    </xdr:to>
    <xdr:sp macro="" textlink="">
      <xdr:nvSpPr>
        <xdr:cNvPr id="156" name="楕円 155"/>
        <xdr:cNvSpPr/>
      </xdr:nvSpPr>
      <xdr:spPr>
        <a:xfrm>
          <a:off x="2286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47642</xdr:rowOff>
    </xdr:from>
    <xdr:ext cx="762000" cy="259045"/>
    <xdr:sp macro="" textlink="">
      <xdr:nvSpPr>
        <xdr:cNvPr id="157" name="テキスト ボックス 156"/>
        <xdr:cNvSpPr txBox="1"/>
      </xdr:nvSpPr>
      <xdr:spPr>
        <a:xfrm>
          <a:off x="1955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8" name="楕円 157"/>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59" name="テキスト ボックス 158"/>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[957,254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当町は、人口規模に対して道路や橋梁等の工作物の資産が多く、豪雪地帯のため除排雪経費が増嵩しており、類似団体内平均値を大きく上回っている。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今後も適正な定員管理を行いながら、行政改革による経費削減の徹底を図る必要がある。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80522</xdr:rowOff>
    </xdr:from>
    <xdr:to>
      <xdr:col>23</xdr:col>
      <xdr:colOff>133350</xdr:colOff>
      <xdr:row>84</xdr:row>
      <xdr:rowOff>1372</xdr:rowOff>
    </xdr:to>
    <xdr:cxnSp macro="">
      <xdr:nvCxnSpPr>
        <xdr:cNvPr id="195" name="直線コネクタ 194"/>
        <xdr:cNvCxnSpPr/>
      </xdr:nvCxnSpPr>
      <xdr:spPr>
        <a:xfrm>
          <a:off x="4114800" y="14310872"/>
          <a:ext cx="838200" cy="9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64920</xdr:rowOff>
    </xdr:from>
    <xdr:to>
      <xdr:col>19</xdr:col>
      <xdr:colOff>133350</xdr:colOff>
      <xdr:row>83</xdr:row>
      <xdr:rowOff>80522</xdr:rowOff>
    </xdr:to>
    <xdr:cxnSp macro="">
      <xdr:nvCxnSpPr>
        <xdr:cNvPr id="198" name="直線コネクタ 197"/>
        <xdr:cNvCxnSpPr/>
      </xdr:nvCxnSpPr>
      <xdr:spPr>
        <a:xfrm>
          <a:off x="3225800" y="14295270"/>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30623</xdr:rowOff>
    </xdr:from>
    <xdr:to>
      <xdr:col>15</xdr:col>
      <xdr:colOff>82550</xdr:colOff>
      <xdr:row>83</xdr:row>
      <xdr:rowOff>64920</xdr:rowOff>
    </xdr:to>
    <xdr:cxnSp macro="">
      <xdr:nvCxnSpPr>
        <xdr:cNvPr id="201" name="直線コネクタ 200"/>
        <xdr:cNvCxnSpPr/>
      </xdr:nvCxnSpPr>
      <xdr:spPr>
        <a:xfrm>
          <a:off x="2336800" y="14260973"/>
          <a:ext cx="889000" cy="3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1925</xdr:rowOff>
    </xdr:from>
    <xdr:to>
      <xdr:col>11</xdr:col>
      <xdr:colOff>31750</xdr:colOff>
      <xdr:row>83</xdr:row>
      <xdr:rowOff>30623</xdr:rowOff>
    </xdr:to>
    <xdr:cxnSp macro="">
      <xdr:nvCxnSpPr>
        <xdr:cNvPr id="204" name="直線コネクタ 203"/>
        <xdr:cNvCxnSpPr/>
      </xdr:nvCxnSpPr>
      <xdr:spPr>
        <a:xfrm>
          <a:off x="1447800" y="14232275"/>
          <a:ext cx="889000" cy="2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122022</xdr:rowOff>
    </xdr:from>
    <xdr:to>
      <xdr:col>23</xdr:col>
      <xdr:colOff>184150</xdr:colOff>
      <xdr:row>84</xdr:row>
      <xdr:rowOff>52172</xdr:rowOff>
    </xdr:to>
    <xdr:sp macro="" textlink="">
      <xdr:nvSpPr>
        <xdr:cNvPr id="214" name="楕円 213"/>
        <xdr:cNvSpPr/>
      </xdr:nvSpPr>
      <xdr:spPr>
        <a:xfrm>
          <a:off x="4902200" y="1435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94099</xdr:rowOff>
    </xdr:from>
    <xdr:ext cx="762000" cy="259045"/>
    <xdr:sp macro="" textlink="">
      <xdr:nvSpPr>
        <xdr:cNvPr id="215" name="人件費・物件費等の状況該当値テキスト"/>
        <xdr:cNvSpPr txBox="1"/>
      </xdr:nvSpPr>
      <xdr:spPr>
        <a:xfrm>
          <a:off x="5041900" y="1432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29722</xdr:rowOff>
    </xdr:from>
    <xdr:to>
      <xdr:col>19</xdr:col>
      <xdr:colOff>184150</xdr:colOff>
      <xdr:row>83</xdr:row>
      <xdr:rowOff>131322</xdr:rowOff>
    </xdr:to>
    <xdr:sp macro="" textlink="">
      <xdr:nvSpPr>
        <xdr:cNvPr id="216" name="楕円 215"/>
        <xdr:cNvSpPr/>
      </xdr:nvSpPr>
      <xdr:spPr>
        <a:xfrm>
          <a:off x="4064000" y="1426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116099</xdr:rowOff>
    </xdr:from>
    <xdr:ext cx="736600" cy="259045"/>
    <xdr:sp macro="" textlink="">
      <xdr:nvSpPr>
        <xdr:cNvPr id="217" name="テキスト ボックス 216"/>
        <xdr:cNvSpPr txBox="1"/>
      </xdr:nvSpPr>
      <xdr:spPr>
        <a:xfrm>
          <a:off x="3733800" y="1434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14120</xdr:rowOff>
    </xdr:from>
    <xdr:to>
      <xdr:col>15</xdr:col>
      <xdr:colOff>133350</xdr:colOff>
      <xdr:row>83</xdr:row>
      <xdr:rowOff>115720</xdr:rowOff>
    </xdr:to>
    <xdr:sp macro="" textlink="">
      <xdr:nvSpPr>
        <xdr:cNvPr id="218" name="楕円 217"/>
        <xdr:cNvSpPr/>
      </xdr:nvSpPr>
      <xdr:spPr>
        <a:xfrm>
          <a:off x="3175000" y="1424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100497</xdr:rowOff>
    </xdr:from>
    <xdr:ext cx="762000" cy="259045"/>
    <xdr:sp macro="" textlink="">
      <xdr:nvSpPr>
        <xdr:cNvPr id="219" name="テキスト ボックス 218"/>
        <xdr:cNvSpPr txBox="1"/>
      </xdr:nvSpPr>
      <xdr:spPr>
        <a:xfrm>
          <a:off x="2844800" y="1433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151273</xdr:rowOff>
    </xdr:from>
    <xdr:to>
      <xdr:col>11</xdr:col>
      <xdr:colOff>82550</xdr:colOff>
      <xdr:row>83</xdr:row>
      <xdr:rowOff>81423</xdr:rowOff>
    </xdr:to>
    <xdr:sp macro="" textlink="">
      <xdr:nvSpPr>
        <xdr:cNvPr id="220" name="楕円 219"/>
        <xdr:cNvSpPr/>
      </xdr:nvSpPr>
      <xdr:spPr>
        <a:xfrm>
          <a:off x="2286000" y="1421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66200</xdr:rowOff>
    </xdr:from>
    <xdr:ext cx="762000" cy="259045"/>
    <xdr:sp macro="" textlink="">
      <xdr:nvSpPr>
        <xdr:cNvPr id="221" name="テキスト ボックス 220"/>
        <xdr:cNvSpPr txBox="1"/>
      </xdr:nvSpPr>
      <xdr:spPr>
        <a:xfrm>
          <a:off x="1955800" y="1429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122575</xdr:rowOff>
    </xdr:from>
    <xdr:to>
      <xdr:col>7</xdr:col>
      <xdr:colOff>31750</xdr:colOff>
      <xdr:row>83</xdr:row>
      <xdr:rowOff>52725</xdr:rowOff>
    </xdr:to>
    <xdr:sp macro="" textlink="">
      <xdr:nvSpPr>
        <xdr:cNvPr id="222" name="楕円 221"/>
        <xdr:cNvSpPr/>
      </xdr:nvSpPr>
      <xdr:spPr>
        <a:xfrm>
          <a:off x="1397000" y="141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37502</xdr:rowOff>
    </xdr:from>
    <xdr:ext cx="762000" cy="259045"/>
    <xdr:sp macro="" textlink="">
      <xdr:nvSpPr>
        <xdr:cNvPr id="223" name="テキスト ボックス 222"/>
        <xdr:cNvSpPr txBox="1"/>
      </xdr:nvSpPr>
      <xdr:spPr>
        <a:xfrm>
          <a:off x="1066800" y="1426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近年、国と比較して年齢構成が若く、職員の昇格時期が早くなっており、高所得者が増加傾向にあったが、令和２年度に職員の階層が大きく変動し、指数が減少したことから、平均水準を保っている。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組織・機構の見直しを図り、今後も平均水準を保てるよう努める。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19304</xdr:rowOff>
    </xdr:from>
    <xdr:to>
      <xdr:col>81</xdr:col>
      <xdr:colOff>44450</xdr:colOff>
      <xdr:row>88</xdr:row>
      <xdr:rowOff>67563</xdr:rowOff>
    </xdr:to>
    <xdr:cxnSp macro="">
      <xdr:nvCxnSpPr>
        <xdr:cNvPr id="255" name="直線コネクタ 254"/>
        <xdr:cNvCxnSpPr/>
      </xdr:nvCxnSpPr>
      <xdr:spPr>
        <a:xfrm>
          <a:off x="16179800" y="15106904"/>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19304</xdr:rowOff>
    </xdr:from>
    <xdr:to>
      <xdr:col>77</xdr:col>
      <xdr:colOff>44450</xdr:colOff>
      <xdr:row>88</xdr:row>
      <xdr:rowOff>110998</xdr:rowOff>
    </xdr:to>
    <xdr:cxnSp macro="">
      <xdr:nvCxnSpPr>
        <xdr:cNvPr id="258" name="直線コネクタ 257"/>
        <xdr:cNvCxnSpPr/>
      </xdr:nvCxnSpPr>
      <xdr:spPr>
        <a:xfrm flipV="1">
          <a:off x="15290800" y="1510690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43435</xdr:rowOff>
    </xdr:from>
    <xdr:to>
      <xdr:col>72</xdr:col>
      <xdr:colOff>203200</xdr:colOff>
      <xdr:row>88</xdr:row>
      <xdr:rowOff>110998</xdr:rowOff>
    </xdr:to>
    <xdr:cxnSp macro="">
      <xdr:nvCxnSpPr>
        <xdr:cNvPr id="261" name="直線コネクタ 260"/>
        <xdr:cNvCxnSpPr/>
      </xdr:nvCxnSpPr>
      <xdr:spPr>
        <a:xfrm>
          <a:off x="14401800" y="15131035"/>
          <a:ext cx="8890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43435</xdr:rowOff>
    </xdr:from>
    <xdr:to>
      <xdr:col>68</xdr:col>
      <xdr:colOff>152400</xdr:colOff>
      <xdr:row>89</xdr:row>
      <xdr:rowOff>60198</xdr:rowOff>
    </xdr:to>
    <xdr:cxnSp macro="">
      <xdr:nvCxnSpPr>
        <xdr:cNvPr id="264" name="直線コネクタ 263"/>
        <xdr:cNvCxnSpPr/>
      </xdr:nvCxnSpPr>
      <xdr:spPr>
        <a:xfrm flipV="1">
          <a:off x="13512800" y="15131035"/>
          <a:ext cx="889000" cy="18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16763</xdr:rowOff>
    </xdr:from>
    <xdr:to>
      <xdr:col>81</xdr:col>
      <xdr:colOff>95250</xdr:colOff>
      <xdr:row>88</xdr:row>
      <xdr:rowOff>118363</xdr:rowOff>
    </xdr:to>
    <xdr:sp macro="" textlink="">
      <xdr:nvSpPr>
        <xdr:cNvPr id="274" name="楕円 273"/>
        <xdr:cNvSpPr/>
      </xdr:nvSpPr>
      <xdr:spPr>
        <a:xfrm>
          <a:off x="169672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160290</xdr:rowOff>
    </xdr:from>
    <xdr:ext cx="762000" cy="259045"/>
    <xdr:sp macro="" textlink="">
      <xdr:nvSpPr>
        <xdr:cNvPr id="275" name="給与水準   （国との比較）該当値テキスト"/>
        <xdr:cNvSpPr txBox="1"/>
      </xdr:nvSpPr>
      <xdr:spPr>
        <a:xfrm>
          <a:off x="17106900" y="150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139954</xdr:rowOff>
    </xdr:from>
    <xdr:to>
      <xdr:col>77</xdr:col>
      <xdr:colOff>95250</xdr:colOff>
      <xdr:row>88</xdr:row>
      <xdr:rowOff>70104</xdr:rowOff>
    </xdr:to>
    <xdr:sp macro="" textlink="">
      <xdr:nvSpPr>
        <xdr:cNvPr id="276" name="楕円 275"/>
        <xdr:cNvSpPr/>
      </xdr:nvSpPr>
      <xdr:spPr>
        <a:xfrm>
          <a:off x="16129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77" name="テキスト ボックス 276"/>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60198</xdr:rowOff>
    </xdr:from>
    <xdr:to>
      <xdr:col>73</xdr:col>
      <xdr:colOff>44450</xdr:colOff>
      <xdr:row>88</xdr:row>
      <xdr:rowOff>161798</xdr:rowOff>
    </xdr:to>
    <xdr:sp macro="" textlink="">
      <xdr:nvSpPr>
        <xdr:cNvPr id="278" name="楕円 277"/>
        <xdr:cNvSpPr/>
      </xdr:nvSpPr>
      <xdr:spPr>
        <a:xfrm>
          <a:off x="15240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146575</xdr:rowOff>
    </xdr:from>
    <xdr:ext cx="762000" cy="259045"/>
    <xdr:sp macro="" textlink="">
      <xdr:nvSpPr>
        <xdr:cNvPr id="279" name="テキスト ボックス 278"/>
        <xdr:cNvSpPr txBox="1"/>
      </xdr:nvSpPr>
      <xdr:spPr>
        <a:xfrm>
          <a:off x="14909800" y="1523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164085</xdr:rowOff>
    </xdr:from>
    <xdr:to>
      <xdr:col>68</xdr:col>
      <xdr:colOff>203200</xdr:colOff>
      <xdr:row>88</xdr:row>
      <xdr:rowOff>94235</xdr:rowOff>
    </xdr:to>
    <xdr:sp macro="" textlink="">
      <xdr:nvSpPr>
        <xdr:cNvPr id="280" name="楕円 279"/>
        <xdr:cNvSpPr/>
      </xdr:nvSpPr>
      <xdr:spPr>
        <a:xfrm>
          <a:off x="143510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79012</xdr:rowOff>
    </xdr:from>
    <xdr:ext cx="762000" cy="259045"/>
    <xdr:sp macro="" textlink="">
      <xdr:nvSpPr>
        <xdr:cNvPr id="281" name="テキスト ボックス 280"/>
        <xdr:cNvSpPr txBox="1"/>
      </xdr:nvSpPr>
      <xdr:spPr>
        <a:xfrm>
          <a:off x="14020800" y="151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9398</xdr:rowOff>
    </xdr:from>
    <xdr:to>
      <xdr:col>64</xdr:col>
      <xdr:colOff>152400</xdr:colOff>
      <xdr:row>89</xdr:row>
      <xdr:rowOff>110998</xdr:rowOff>
    </xdr:to>
    <xdr:sp macro="" textlink="">
      <xdr:nvSpPr>
        <xdr:cNvPr id="282" name="楕円 281"/>
        <xdr:cNvSpPr/>
      </xdr:nvSpPr>
      <xdr:spPr>
        <a:xfrm>
          <a:off x="13462000" y="1526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95775</xdr:rowOff>
    </xdr:from>
    <xdr:ext cx="762000" cy="259045"/>
    <xdr:sp macro="" textlink="">
      <xdr:nvSpPr>
        <xdr:cNvPr id="283" name="テキスト ボックス 282"/>
        <xdr:cNvSpPr txBox="1"/>
      </xdr:nvSpPr>
      <xdr:spPr>
        <a:xfrm>
          <a:off x="13131800" y="1535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令和２年度から令和６年度にかけての人口減少により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今後は、再任用や定年の段階的引き上げにより職員の増加が見込まれるため、適正な定員管理に努める。　</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49477</xdr:rowOff>
    </xdr:from>
    <xdr:to>
      <xdr:col>81</xdr:col>
      <xdr:colOff>44450</xdr:colOff>
      <xdr:row>62</xdr:row>
      <xdr:rowOff>50081</xdr:rowOff>
    </xdr:to>
    <xdr:cxnSp macro="">
      <xdr:nvCxnSpPr>
        <xdr:cNvPr id="317" name="直線コネクタ 316"/>
        <xdr:cNvCxnSpPr/>
      </xdr:nvCxnSpPr>
      <xdr:spPr>
        <a:xfrm>
          <a:off x="16179800" y="10679377"/>
          <a:ext cx="8382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47466</xdr:rowOff>
    </xdr:from>
    <xdr:to>
      <xdr:col>77</xdr:col>
      <xdr:colOff>44450</xdr:colOff>
      <xdr:row>62</xdr:row>
      <xdr:rowOff>49477</xdr:rowOff>
    </xdr:to>
    <xdr:cxnSp macro="">
      <xdr:nvCxnSpPr>
        <xdr:cNvPr id="320" name="直線コネクタ 319"/>
        <xdr:cNvCxnSpPr/>
      </xdr:nvCxnSpPr>
      <xdr:spPr>
        <a:xfrm>
          <a:off x="15290800" y="106773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33994</xdr:rowOff>
    </xdr:from>
    <xdr:to>
      <xdr:col>72</xdr:col>
      <xdr:colOff>203200</xdr:colOff>
      <xdr:row>62</xdr:row>
      <xdr:rowOff>47466</xdr:rowOff>
    </xdr:to>
    <xdr:cxnSp macro="">
      <xdr:nvCxnSpPr>
        <xdr:cNvPr id="323" name="直線コネクタ 322"/>
        <xdr:cNvCxnSpPr/>
      </xdr:nvCxnSpPr>
      <xdr:spPr>
        <a:xfrm>
          <a:off x="14401800" y="10663894"/>
          <a:ext cx="889000" cy="1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25347</xdr:rowOff>
    </xdr:from>
    <xdr:to>
      <xdr:col>68</xdr:col>
      <xdr:colOff>152400</xdr:colOff>
      <xdr:row>62</xdr:row>
      <xdr:rowOff>33994</xdr:rowOff>
    </xdr:to>
    <xdr:cxnSp macro="">
      <xdr:nvCxnSpPr>
        <xdr:cNvPr id="326" name="直線コネクタ 325"/>
        <xdr:cNvCxnSpPr/>
      </xdr:nvCxnSpPr>
      <xdr:spPr>
        <a:xfrm>
          <a:off x="13512800" y="10655247"/>
          <a:ext cx="889000" cy="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170731</xdr:rowOff>
    </xdr:from>
    <xdr:to>
      <xdr:col>81</xdr:col>
      <xdr:colOff>95250</xdr:colOff>
      <xdr:row>62</xdr:row>
      <xdr:rowOff>100881</xdr:rowOff>
    </xdr:to>
    <xdr:sp macro="" textlink="">
      <xdr:nvSpPr>
        <xdr:cNvPr id="336" name="楕円 335"/>
        <xdr:cNvSpPr/>
      </xdr:nvSpPr>
      <xdr:spPr>
        <a:xfrm>
          <a:off x="16967200" y="1062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142808</xdr:rowOff>
    </xdr:from>
    <xdr:ext cx="762000" cy="259045"/>
    <xdr:sp macro="" textlink="">
      <xdr:nvSpPr>
        <xdr:cNvPr id="337" name="定員管理の状況該当値テキスト"/>
        <xdr:cNvSpPr txBox="1"/>
      </xdr:nvSpPr>
      <xdr:spPr>
        <a:xfrm>
          <a:off x="17106900" y="1060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170127</xdr:rowOff>
    </xdr:from>
    <xdr:to>
      <xdr:col>77</xdr:col>
      <xdr:colOff>95250</xdr:colOff>
      <xdr:row>62</xdr:row>
      <xdr:rowOff>100277</xdr:rowOff>
    </xdr:to>
    <xdr:sp macro="" textlink="">
      <xdr:nvSpPr>
        <xdr:cNvPr id="338" name="楕円 337"/>
        <xdr:cNvSpPr/>
      </xdr:nvSpPr>
      <xdr:spPr>
        <a:xfrm>
          <a:off x="16129000" y="106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85054</xdr:rowOff>
    </xdr:from>
    <xdr:ext cx="736600" cy="259045"/>
    <xdr:sp macro="" textlink="">
      <xdr:nvSpPr>
        <xdr:cNvPr id="339" name="テキスト ボックス 338"/>
        <xdr:cNvSpPr txBox="1"/>
      </xdr:nvSpPr>
      <xdr:spPr>
        <a:xfrm>
          <a:off x="15798800" y="10714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168116</xdr:rowOff>
    </xdr:from>
    <xdr:to>
      <xdr:col>73</xdr:col>
      <xdr:colOff>44450</xdr:colOff>
      <xdr:row>62</xdr:row>
      <xdr:rowOff>98266</xdr:rowOff>
    </xdr:to>
    <xdr:sp macro="" textlink="">
      <xdr:nvSpPr>
        <xdr:cNvPr id="340" name="楕円 339"/>
        <xdr:cNvSpPr/>
      </xdr:nvSpPr>
      <xdr:spPr>
        <a:xfrm>
          <a:off x="15240000" y="1062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83043</xdr:rowOff>
    </xdr:from>
    <xdr:ext cx="762000" cy="259045"/>
    <xdr:sp macro="" textlink="">
      <xdr:nvSpPr>
        <xdr:cNvPr id="341" name="テキスト ボックス 340"/>
        <xdr:cNvSpPr txBox="1"/>
      </xdr:nvSpPr>
      <xdr:spPr>
        <a:xfrm>
          <a:off x="14909800" y="1071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154644</xdr:rowOff>
    </xdr:from>
    <xdr:to>
      <xdr:col>68</xdr:col>
      <xdr:colOff>203200</xdr:colOff>
      <xdr:row>62</xdr:row>
      <xdr:rowOff>84794</xdr:rowOff>
    </xdr:to>
    <xdr:sp macro="" textlink="">
      <xdr:nvSpPr>
        <xdr:cNvPr id="342" name="楕円 341"/>
        <xdr:cNvSpPr/>
      </xdr:nvSpPr>
      <xdr:spPr>
        <a:xfrm>
          <a:off x="14351000" y="106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69571</xdr:rowOff>
    </xdr:from>
    <xdr:ext cx="762000" cy="259045"/>
    <xdr:sp macro="" textlink="">
      <xdr:nvSpPr>
        <xdr:cNvPr id="343" name="テキスト ボックス 342"/>
        <xdr:cNvSpPr txBox="1"/>
      </xdr:nvSpPr>
      <xdr:spPr>
        <a:xfrm>
          <a:off x="14020800" y="1069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145997</xdr:rowOff>
    </xdr:from>
    <xdr:to>
      <xdr:col>64</xdr:col>
      <xdr:colOff>152400</xdr:colOff>
      <xdr:row>62</xdr:row>
      <xdr:rowOff>76147</xdr:rowOff>
    </xdr:to>
    <xdr:sp macro="" textlink="">
      <xdr:nvSpPr>
        <xdr:cNvPr id="344" name="楕円 343"/>
        <xdr:cNvSpPr/>
      </xdr:nvSpPr>
      <xdr:spPr>
        <a:xfrm>
          <a:off x="13462000" y="1060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60924</xdr:rowOff>
    </xdr:from>
    <xdr:ext cx="762000" cy="259045"/>
    <xdr:sp macro="" textlink="">
      <xdr:nvSpPr>
        <xdr:cNvPr id="345" name="テキスト ボックス 344"/>
        <xdr:cNvSpPr txBox="1"/>
      </xdr:nvSpPr>
      <xdr:spPr>
        <a:xfrm>
          <a:off x="13131800" y="1069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過年度に実施した大型建設事業の元金償還が完済したこと等により数値は下降しているため、令和２年度からの地方債借入の償還年限を１０年から</a:t>
          </a: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７年に短縮した。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近年の地方債借入額が増加していることから、令和６年度から償還年限を１０年に延長したが、類似団体内平均値を下回っている。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しかし、近年の普通交付税の交付額によって数値が大きく変動することから、今後も有利な地方債発行を優先させることとし、財政硬直化の防止に努める。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93218</xdr:rowOff>
    </xdr:from>
    <xdr:to>
      <xdr:col>81</xdr:col>
      <xdr:colOff>44450</xdr:colOff>
      <xdr:row>40</xdr:row>
      <xdr:rowOff>102870</xdr:rowOff>
    </xdr:to>
    <xdr:cxnSp macro="">
      <xdr:nvCxnSpPr>
        <xdr:cNvPr id="376" name="直線コネクタ 375"/>
        <xdr:cNvCxnSpPr/>
      </xdr:nvCxnSpPr>
      <xdr:spPr>
        <a:xfrm>
          <a:off x="16179800" y="695121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93218</xdr:rowOff>
    </xdr:from>
    <xdr:to>
      <xdr:col>77</xdr:col>
      <xdr:colOff>44450</xdr:colOff>
      <xdr:row>40</xdr:row>
      <xdr:rowOff>117348</xdr:rowOff>
    </xdr:to>
    <xdr:cxnSp macro="">
      <xdr:nvCxnSpPr>
        <xdr:cNvPr id="379" name="直線コネクタ 378"/>
        <xdr:cNvCxnSpPr/>
      </xdr:nvCxnSpPr>
      <xdr:spPr>
        <a:xfrm flipV="1">
          <a:off x="15290800" y="69512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41</xdr:row>
      <xdr:rowOff>18288</xdr:rowOff>
    </xdr:to>
    <xdr:cxnSp macro="">
      <xdr:nvCxnSpPr>
        <xdr:cNvPr id="382" name="直線コネクタ 381"/>
        <xdr:cNvCxnSpPr/>
      </xdr:nvCxnSpPr>
      <xdr:spPr>
        <a:xfrm flipV="1">
          <a:off x="14401800" y="697534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18288</xdr:rowOff>
    </xdr:from>
    <xdr:to>
      <xdr:col>68</xdr:col>
      <xdr:colOff>152400</xdr:colOff>
      <xdr:row>41</xdr:row>
      <xdr:rowOff>90678</xdr:rowOff>
    </xdr:to>
    <xdr:cxnSp macro="">
      <xdr:nvCxnSpPr>
        <xdr:cNvPr id="385" name="直線コネクタ 384"/>
        <xdr:cNvCxnSpPr/>
      </xdr:nvCxnSpPr>
      <xdr:spPr>
        <a:xfrm flipV="1">
          <a:off x="13512800" y="704773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95" name="楕円 394"/>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396" name="公債費負担の状況該当値テキスト"/>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42418</xdr:rowOff>
    </xdr:from>
    <xdr:to>
      <xdr:col>77</xdr:col>
      <xdr:colOff>95250</xdr:colOff>
      <xdr:row>40</xdr:row>
      <xdr:rowOff>144018</xdr:rowOff>
    </xdr:to>
    <xdr:sp macro="" textlink="">
      <xdr:nvSpPr>
        <xdr:cNvPr id="397" name="楕円 396"/>
        <xdr:cNvSpPr/>
      </xdr:nvSpPr>
      <xdr:spPr>
        <a:xfrm>
          <a:off x="16129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154195</xdr:rowOff>
    </xdr:from>
    <xdr:ext cx="736600" cy="259045"/>
    <xdr:sp macro="" textlink="">
      <xdr:nvSpPr>
        <xdr:cNvPr id="398" name="テキスト ボックス 397"/>
        <xdr:cNvSpPr txBox="1"/>
      </xdr:nvSpPr>
      <xdr:spPr>
        <a:xfrm>
          <a:off x="15798800" y="666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399" name="楕円 398"/>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6875</xdr:rowOff>
    </xdr:from>
    <xdr:ext cx="762000" cy="259045"/>
    <xdr:sp macro="" textlink="">
      <xdr:nvSpPr>
        <xdr:cNvPr id="400" name="テキスト ボックス 399"/>
        <xdr:cNvSpPr txBox="1"/>
      </xdr:nvSpPr>
      <xdr:spPr>
        <a:xfrm>
          <a:off x="14909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138938</xdr:rowOff>
    </xdr:from>
    <xdr:to>
      <xdr:col>68</xdr:col>
      <xdr:colOff>203200</xdr:colOff>
      <xdr:row>41</xdr:row>
      <xdr:rowOff>69088</xdr:rowOff>
    </xdr:to>
    <xdr:sp macro="" textlink="">
      <xdr:nvSpPr>
        <xdr:cNvPr id="401" name="楕円 400"/>
        <xdr:cNvSpPr/>
      </xdr:nvSpPr>
      <xdr:spPr>
        <a:xfrm>
          <a:off x="14351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79265</xdr:rowOff>
    </xdr:from>
    <xdr:ext cx="762000" cy="259045"/>
    <xdr:sp macro="" textlink="">
      <xdr:nvSpPr>
        <xdr:cNvPr id="402" name="テキスト ボックス 401"/>
        <xdr:cNvSpPr txBox="1"/>
      </xdr:nvSpPr>
      <xdr:spPr>
        <a:xfrm>
          <a:off x="14020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403" name="楕円 402"/>
        <xdr:cNvSpPr/>
      </xdr:nvSpPr>
      <xdr:spPr>
        <a:xfrm>
          <a:off x="13462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404" name="テキスト ボックス 403"/>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今後も引き続き有利な地方債発行を優先し、各種基金の積立て、定員管理の適正化等により、将来負担の健全化維持に努める。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2,042
2,002
574.10
5,715,004
5,499,166
165,630
3,085,633
3,152,907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定員管理の適正化により、人件費に充当される経常一般財源は類似団体内平均値を下回る状況にある。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しかし、職員数の増加や会計年度任用職員制度に移行したことなどにより数値悪化が予想されることから、引き続き職員適正化配置等により適切な水準の維持に努める。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115570</xdr:rowOff>
    </xdr:to>
    <xdr:cxnSp macro="">
      <xdr:nvCxnSpPr>
        <xdr:cNvPr id="66" name="直線コネクタ 65"/>
        <xdr:cNvCxnSpPr/>
      </xdr:nvCxnSpPr>
      <xdr:spPr>
        <a:xfrm>
          <a:off x="3987800" y="6078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35</xdr:row>
      <xdr:rowOff>134620</xdr:rowOff>
    </xdr:to>
    <xdr:cxnSp macro="">
      <xdr:nvCxnSpPr>
        <xdr:cNvPr id="69" name="直線コネクタ 68"/>
        <xdr:cNvCxnSpPr/>
      </xdr:nvCxnSpPr>
      <xdr:spPr>
        <a:xfrm flipV="1">
          <a:off x="3098800" y="60782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35</xdr:row>
      <xdr:rowOff>134620</xdr:rowOff>
    </xdr:to>
    <xdr:cxnSp macro="">
      <xdr:nvCxnSpPr>
        <xdr:cNvPr id="72" name="直線コネクタ 71"/>
        <xdr:cNvCxnSpPr/>
      </xdr:nvCxnSpPr>
      <xdr:spPr>
        <a:xfrm>
          <a:off x="2209800" y="6108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104140</xdr:rowOff>
    </xdr:from>
    <xdr:to>
      <xdr:col>11</xdr:col>
      <xdr:colOff>9525</xdr:colOff>
      <xdr:row>35</xdr:row>
      <xdr:rowOff>107950</xdr:rowOff>
    </xdr:to>
    <xdr:cxnSp macro="">
      <xdr:nvCxnSpPr>
        <xdr:cNvPr id="75" name="直線コネクタ 74"/>
        <xdr:cNvCxnSpPr/>
      </xdr:nvCxnSpPr>
      <xdr:spPr>
        <a:xfrm>
          <a:off x="1320800" y="6104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83820</xdr:rowOff>
    </xdr:from>
    <xdr:to>
      <xdr:col>15</xdr:col>
      <xdr:colOff>149225</xdr:colOff>
      <xdr:row>36</xdr:row>
      <xdr:rowOff>13970</xdr:rowOff>
    </xdr:to>
    <xdr:sp macro="" textlink="">
      <xdr:nvSpPr>
        <xdr:cNvPr id="89" name="楕円 88"/>
        <xdr:cNvSpPr/>
      </xdr:nvSpPr>
      <xdr:spPr>
        <a:xfrm>
          <a:off x="3048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24147</xdr:rowOff>
    </xdr:from>
    <xdr:ext cx="762000" cy="259045"/>
    <xdr:sp macro="" textlink="">
      <xdr:nvSpPr>
        <xdr:cNvPr id="90" name="テキスト ボックス 89"/>
        <xdr:cNvSpPr txBox="1"/>
      </xdr:nvSpPr>
      <xdr:spPr>
        <a:xfrm>
          <a:off x="2717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53340</xdr:rowOff>
    </xdr:from>
    <xdr:to>
      <xdr:col>6</xdr:col>
      <xdr:colOff>171450</xdr:colOff>
      <xdr:row>35</xdr:row>
      <xdr:rowOff>154940</xdr:rowOff>
    </xdr:to>
    <xdr:sp macro="" textlink="">
      <xdr:nvSpPr>
        <xdr:cNvPr id="93" name="楕円 92"/>
        <xdr:cNvSpPr/>
      </xdr:nvSpPr>
      <xdr:spPr>
        <a:xfrm>
          <a:off x="1270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165117</xdr:rowOff>
    </xdr:from>
    <xdr:ext cx="762000" cy="259045"/>
    <xdr:sp macro="" textlink="">
      <xdr:nvSpPr>
        <xdr:cNvPr id="94" name="テキスト ボックス 93"/>
        <xdr:cNvSpPr txBox="1"/>
      </xdr:nvSpPr>
      <xdr:spPr>
        <a:xfrm>
          <a:off x="939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会計年度任用職員制度に移行したことに伴い、類似団体内平均値を下回ったが、今後も必要最小限の管理経費等を見極め経費削減に努める。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16</xdr:row>
      <xdr:rowOff>104140</xdr:rowOff>
    </xdr:to>
    <xdr:cxnSp macro="">
      <xdr:nvCxnSpPr>
        <xdr:cNvPr id="124" name="直線コネクタ 123"/>
        <xdr:cNvCxnSpPr/>
      </xdr:nvCxnSpPr>
      <xdr:spPr>
        <a:xfrm flipV="1">
          <a:off x="15671800" y="28381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104140</xdr:rowOff>
    </xdr:to>
    <xdr:cxnSp macro="">
      <xdr:nvCxnSpPr>
        <xdr:cNvPr id="127" name="直線コネクタ 126"/>
        <xdr:cNvCxnSpPr/>
      </xdr:nvCxnSpPr>
      <xdr:spPr>
        <a:xfrm>
          <a:off x="14782800" y="2824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26416</xdr:rowOff>
    </xdr:from>
    <xdr:to>
      <xdr:col>73</xdr:col>
      <xdr:colOff>180975</xdr:colOff>
      <xdr:row>16</xdr:row>
      <xdr:rowOff>81280</xdr:rowOff>
    </xdr:to>
    <xdr:cxnSp macro="">
      <xdr:nvCxnSpPr>
        <xdr:cNvPr id="130" name="直線コネクタ 129"/>
        <xdr:cNvCxnSpPr/>
      </xdr:nvCxnSpPr>
      <xdr:spPr>
        <a:xfrm>
          <a:off x="13893800" y="27696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26416</xdr:rowOff>
    </xdr:to>
    <xdr:cxnSp macro="">
      <xdr:nvCxnSpPr>
        <xdr:cNvPr id="133" name="直線コネクタ 132"/>
        <xdr:cNvCxnSpPr/>
      </xdr:nvCxnSpPr>
      <xdr:spPr>
        <a:xfrm>
          <a:off x="13004800" y="2755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43" name="楕円 142"/>
        <xdr:cNvSpPr/>
      </xdr:nvSpPr>
      <xdr:spPr>
        <a:xfrm>
          <a:off x="164592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60723</xdr:rowOff>
    </xdr:from>
    <xdr:ext cx="762000" cy="259045"/>
    <xdr:sp macro="" textlink="">
      <xdr:nvSpPr>
        <xdr:cNvPr id="144" name="物件費該当値テキスト"/>
        <xdr:cNvSpPr txBox="1"/>
      </xdr:nvSpPr>
      <xdr:spPr>
        <a:xfrm>
          <a:off x="16598900" y="26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5" name="楕円 144"/>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6" name="テキスト ボックス 145"/>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7" name="楕円 146"/>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48" name="テキスト ボックス 147"/>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147066</xdr:rowOff>
    </xdr:from>
    <xdr:to>
      <xdr:col>69</xdr:col>
      <xdr:colOff>142875</xdr:colOff>
      <xdr:row>16</xdr:row>
      <xdr:rowOff>77216</xdr:rowOff>
    </xdr:to>
    <xdr:sp macro="" textlink="">
      <xdr:nvSpPr>
        <xdr:cNvPr id="149" name="楕円 148"/>
        <xdr:cNvSpPr/>
      </xdr:nvSpPr>
      <xdr:spPr>
        <a:xfrm>
          <a:off x="13843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87393</xdr:rowOff>
    </xdr:from>
    <xdr:ext cx="762000" cy="259045"/>
    <xdr:sp macro="" textlink="">
      <xdr:nvSpPr>
        <xdr:cNvPr id="150" name="テキスト ボックス 149"/>
        <xdr:cNvSpPr txBox="1"/>
      </xdr:nvSpPr>
      <xdr:spPr>
        <a:xfrm>
          <a:off x="13512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1" name="楕円 150"/>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2" name="テキスト ボックス 151"/>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全般的に福祉施策対象者が少ないことが類似団体内平均値を下回る要因だと思われる。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しかし、町内に障害者施設があることから、居住地特例制度の見直しがあった場合には、数値悪化が懸念される。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69850</xdr:rowOff>
    </xdr:to>
    <xdr:cxnSp macro="">
      <xdr:nvCxnSpPr>
        <xdr:cNvPr id="186" name="直線コネクタ 185"/>
        <xdr:cNvCxnSpPr/>
      </xdr:nvCxnSpPr>
      <xdr:spPr>
        <a:xfrm>
          <a:off x="3987800" y="915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86178</xdr:rowOff>
    </xdr:to>
    <xdr:cxnSp macro="">
      <xdr:nvCxnSpPr>
        <xdr:cNvPr id="189" name="直線コネクタ 188"/>
        <xdr:cNvCxnSpPr/>
      </xdr:nvCxnSpPr>
      <xdr:spPr>
        <a:xfrm flipV="1">
          <a:off x="3098800" y="9156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53522</xdr:rowOff>
    </xdr:from>
    <xdr:to>
      <xdr:col>15</xdr:col>
      <xdr:colOff>98425</xdr:colOff>
      <xdr:row>53</xdr:row>
      <xdr:rowOff>86178</xdr:rowOff>
    </xdr:to>
    <xdr:cxnSp macro="">
      <xdr:nvCxnSpPr>
        <xdr:cNvPr id="192" name="直線コネクタ 191"/>
        <xdr:cNvCxnSpPr/>
      </xdr:nvCxnSpPr>
      <xdr:spPr>
        <a:xfrm>
          <a:off x="2209800" y="9140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53</xdr:row>
      <xdr:rowOff>86178</xdr:rowOff>
    </xdr:to>
    <xdr:cxnSp macro="">
      <xdr:nvCxnSpPr>
        <xdr:cNvPr id="195" name="直線コネクタ 194"/>
        <xdr:cNvCxnSpPr/>
      </xdr:nvCxnSpPr>
      <xdr:spPr>
        <a:xfrm flipV="1">
          <a:off x="1320800" y="9140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5" name="楕円 204"/>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06" name="扶助費該当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7" name="楕円 206"/>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8" name="テキスト ボックス 207"/>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09" name="楕円 208"/>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0" name="テキスト ボックス 209"/>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2722</xdr:rowOff>
    </xdr:from>
    <xdr:to>
      <xdr:col>11</xdr:col>
      <xdr:colOff>60325</xdr:colOff>
      <xdr:row>53</xdr:row>
      <xdr:rowOff>104322</xdr:rowOff>
    </xdr:to>
    <xdr:sp macro="" textlink="">
      <xdr:nvSpPr>
        <xdr:cNvPr id="211" name="楕円 210"/>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114499</xdr:rowOff>
    </xdr:from>
    <xdr:ext cx="762000" cy="259045"/>
    <xdr:sp macro="" textlink="">
      <xdr:nvSpPr>
        <xdr:cNvPr id="212" name="テキスト ボックス 211"/>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35378</xdr:rowOff>
    </xdr:from>
    <xdr:to>
      <xdr:col>6</xdr:col>
      <xdr:colOff>171450</xdr:colOff>
      <xdr:row>53</xdr:row>
      <xdr:rowOff>136978</xdr:rowOff>
    </xdr:to>
    <xdr:sp macro="" textlink="">
      <xdr:nvSpPr>
        <xdr:cNvPr id="213" name="楕円 212"/>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147155</xdr:rowOff>
    </xdr:from>
    <xdr:ext cx="762000" cy="259045"/>
    <xdr:sp macro="" textlink="">
      <xdr:nvSpPr>
        <xdr:cNvPr id="214" name="テキスト ボックス 213"/>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積雪地域特有の除雪経費については、各年の降雪量に左右されることから、降雪状況により大幅な増減が想定される。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119380</xdr:rowOff>
    </xdr:from>
    <xdr:to>
      <xdr:col>82</xdr:col>
      <xdr:colOff>107950</xdr:colOff>
      <xdr:row>59</xdr:row>
      <xdr:rowOff>8890</xdr:rowOff>
    </xdr:to>
    <xdr:cxnSp macro="">
      <xdr:nvCxnSpPr>
        <xdr:cNvPr id="246" name="直線コネクタ 245"/>
        <xdr:cNvCxnSpPr/>
      </xdr:nvCxnSpPr>
      <xdr:spPr>
        <a:xfrm>
          <a:off x="15671800" y="100634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58</xdr:row>
      <xdr:rowOff>119380</xdr:rowOff>
    </xdr:to>
    <xdr:cxnSp macro="">
      <xdr:nvCxnSpPr>
        <xdr:cNvPr id="249" name="直線コネクタ 248"/>
        <xdr:cNvCxnSpPr/>
      </xdr:nvCxnSpPr>
      <xdr:spPr>
        <a:xfrm>
          <a:off x="14782800" y="10010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66040</xdr:rowOff>
    </xdr:to>
    <xdr:cxnSp macro="">
      <xdr:nvCxnSpPr>
        <xdr:cNvPr id="252" name="直線コネクタ 251"/>
        <xdr:cNvCxnSpPr/>
      </xdr:nvCxnSpPr>
      <xdr:spPr>
        <a:xfrm>
          <a:off x="13893800" y="9933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57</xdr:row>
      <xdr:rowOff>168910</xdr:rowOff>
    </xdr:to>
    <xdr:cxnSp macro="">
      <xdr:nvCxnSpPr>
        <xdr:cNvPr id="255" name="直線コネクタ 254"/>
        <xdr:cNvCxnSpPr/>
      </xdr:nvCxnSpPr>
      <xdr:spPr>
        <a:xfrm flipV="1">
          <a:off x="13004800" y="9933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129540</xdr:rowOff>
    </xdr:from>
    <xdr:to>
      <xdr:col>82</xdr:col>
      <xdr:colOff>158750</xdr:colOff>
      <xdr:row>59</xdr:row>
      <xdr:rowOff>59690</xdr:rowOff>
    </xdr:to>
    <xdr:sp macro="" textlink="">
      <xdr:nvSpPr>
        <xdr:cNvPr id="265" name="楕円 264"/>
        <xdr:cNvSpPr/>
      </xdr:nvSpPr>
      <xdr:spPr>
        <a:xfrm>
          <a:off x="164592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101617</xdr:rowOff>
    </xdr:from>
    <xdr:ext cx="762000" cy="259045"/>
    <xdr:sp macro="" textlink="">
      <xdr:nvSpPr>
        <xdr:cNvPr id="266" name="その他該当値テキスト"/>
        <xdr:cNvSpPr txBox="1"/>
      </xdr:nvSpPr>
      <xdr:spPr>
        <a:xfrm>
          <a:off x="165989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68580</xdr:rowOff>
    </xdr:from>
    <xdr:to>
      <xdr:col>78</xdr:col>
      <xdr:colOff>120650</xdr:colOff>
      <xdr:row>58</xdr:row>
      <xdr:rowOff>170180</xdr:rowOff>
    </xdr:to>
    <xdr:sp macro="" textlink="">
      <xdr:nvSpPr>
        <xdr:cNvPr id="267" name="楕円 266"/>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154957</xdr:rowOff>
    </xdr:from>
    <xdr:ext cx="736600" cy="259045"/>
    <xdr:sp macro="" textlink="">
      <xdr:nvSpPr>
        <xdr:cNvPr id="268" name="テキスト ボックス 267"/>
        <xdr:cNvSpPr txBox="1"/>
      </xdr:nvSpPr>
      <xdr:spPr>
        <a:xfrm>
          <a:off x="15290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69" name="楕円 268"/>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101617</xdr:rowOff>
    </xdr:from>
    <xdr:ext cx="762000" cy="259045"/>
    <xdr:sp macro="" textlink="">
      <xdr:nvSpPr>
        <xdr:cNvPr id="270" name="テキスト ボックス 269"/>
        <xdr:cNvSpPr txBox="1"/>
      </xdr:nvSpPr>
      <xdr:spPr>
        <a:xfrm>
          <a:off x="14401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1" name="楕円 270"/>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2" name="テキスト ボックス 271"/>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73" name="楕円 272"/>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74" name="テキスト ボックス 273"/>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令和５年度から簡易水道事業及び下水道事業において、地方公営企業法適用化したことにより補助費等の経常経費が増加している。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今後も類似団体内平均値を下回る数値になるよう引き続き歳出の見直しに努める。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76708</xdr:rowOff>
    </xdr:to>
    <xdr:cxnSp macro="">
      <xdr:nvCxnSpPr>
        <xdr:cNvPr id="304" name="直線コネクタ 303"/>
        <xdr:cNvCxnSpPr/>
      </xdr:nvCxnSpPr>
      <xdr:spPr>
        <a:xfrm>
          <a:off x="15671800" y="616661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165862</xdr:rowOff>
    </xdr:to>
    <xdr:cxnSp macro="">
      <xdr:nvCxnSpPr>
        <xdr:cNvPr id="307" name="直線コネクタ 306"/>
        <xdr:cNvCxnSpPr/>
      </xdr:nvCxnSpPr>
      <xdr:spPr>
        <a:xfrm>
          <a:off x="14782800" y="605688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42418</xdr:rowOff>
    </xdr:from>
    <xdr:to>
      <xdr:col>73</xdr:col>
      <xdr:colOff>180975</xdr:colOff>
      <xdr:row>35</xdr:row>
      <xdr:rowOff>56134</xdr:rowOff>
    </xdr:to>
    <xdr:cxnSp macro="">
      <xdr:nvCxnSpPr>
        <xdr:cNvPr id="310" name="直線コネクタ 309"/>
        <xdr:cNvCxnSpPr/>
      </xdr:nvCxnSpPr>
      <xdr:spPr>
        <a:xfrm>
          <a:off x="13893800" y="60431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42418</xdr:rowOff>
    </xdr:to>
    <xdr:cxnSp macro="">
      <xdr:nvCxnSpPr>
        <xdr:cNvPr id="313" name="直線コネクタ 312"/>
        <xdr:cNvCxnSpPr/>
      </xdr:nvCxnSpPr>
      <xdr:spPr>
        <a:xfrm>
          <a:off x="13004800" y="60294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3" name="楕円 322"/>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4" name="補助費等該当値テキスト"/>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5" name="楕円 324"/>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6" name="テキスト ボックス 325"/>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27" name="楕円 326"/>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28" name="テキスト ボックス 327"/>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163068</xdr:rowOff>
    </xdr:from>
    <xdr:to>
      <xdr:col>69</xdr:col>
      <xdr:colOff>142875</xdr:colOff>
      <xdr:row>35</xdr:row>
      <xdr:rowOff>93218</xdr:rowOff>
    </xdr:to>
    <xdr:sp macro="" textlink="">
      <xdr:nvSpPr>
        <xdr:cNvPr id="329" name="楕円 328"/>
        <xdr:cNvSpPr/>
      </xdr:nvSpPr>
      <xdr:spPr>
        <a:xfrm>
          <a:off x="13843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103395</xdr:rowOff>
    </xdr:from>
    <xdr:ext cx="762000" cy="259045"/>
    <xdr:sp macro="" textlink="">
      <xdr:nvSpPr>
        <xdr:cNvPr id="330" name="テキスト ボックス 329"/>
        <xdr:cNvSpPr txBox="1"/>
      </xdr:nvSpPr>
      <xdr:spPr>
        <a:xfrm>
          <a:off x="13512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31" name="楕円 330"/>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32" name="テキスト ボックス 331"/>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過年度に実施した大型建設事業等係る地方債の元金償還を完済したこと等により数値は下降していたが、近年地方債発行額が増加し</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上回っているが、意図的に償還年限を圧縮しており、交付税算入となる有利な地方債が多く占めることにより、経常一般財源が確保できるため、それほど懸念すべき状況ではないと思われ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78</xdr:row>
      <xdr:rowOff>1270</xdr:rowOff>
    </xdr:to>
    <xdr:cxnSp macro="">
      <xdr:nvCxnSpPr>
        <xdr:cNvPr id="364" name="直線コネクタ 363"/>
        <xdr:cNvCxnSpPr/>
      </xdr:nvCxnSpPr>
      <xdr:spPr>
        <a:xfrm>
          <a:off x="3987800" y="133019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100330</xdr:rowOff>
    </xdr:to>
    <xdr:cxnSp macro="">
      <xdr:nvCxnSpPr>
        <xdr:cNvPr id="367" name="直線コネクタ 366"/>
        <xdr:cNvCxnSpPr/>
      </xdr:nvCxnSpPr>
      <xdr:spPr>
        <a:xfrm>
          <a:off x="3098800" y="13195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77470</xdr:rowOff>
    </xdr:to>
    <xdr:cxnSp macro="">
      <xdr:nvCxnSpPr>
        <xdr:cNvPr id="370" name="直線コネクタ 369"/>
        <xdr:cNvCxnSpPr/>
      </xdr:nvCxnSpPr>
      <xdr:spPr>
        <a:xfrm flipV="1">
          <a:off x="2209800" y="13195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77470</xdr:rowOff>
    </xdr:from>
    <xdr:to>
      <xdr:col>11</xdr:col>
      <xdr:colOff>9525</xdr:colOff>
      <xdr:row>78</xdr:row>
      <xdr:rowOff>115570</xdr:rowOff>
    </xdr:to>
    <xdr:cxnSp macro="">
      <xdr:nvCxnSpPr>
        <xdr:cNvPr id="373" name="直線コネクタ 372"/>
        <xdr:cNvCxnSpPr/>
      </xdr:nvCxnSpPr>
      <xdr:spPr>
        <a:xfrm flipV="1">
          <a:off x="1320800" y="1327912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121920</xdr:rowOff>
    </xdr:from>
    <xdr:to>
      <xdr:col>24</xdr:col>
      <xdr:colOff>76200</xdr:colOff>
      <xdr:row>78</xdr:row>
      <xdr:rowOff>52070</xdr:rowOff>
    </xdr:to>
    <xdr:sp macro="" textlink="">
      <xdr:nvSpPr>
        <xdr:cNvPr id="383" name="楕円 382"/>
        <xdr:cNvSpPr/>
      </xdr:nvSpPr>
      <xdr:spPr>
        <a:xfrm>
          <a:off x="4775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93997</xdr:rowOff>
    </xdr:from>
    <xdr:ext cx="762000" cy="259045"/>
    <xdr:sp macro="" textlink="">
      <xdr:nvSpPr>
        <xdr:cNvPr id="384" name="公債費該当値テキスト"/>
        <xdr:cNvSpPr txBox="1"/>
      </xdr:nvSpPr>
      <xdr:spPr>
        <a:xfrm>
          <a:off x="49149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49530</xdr:rowOff>
    </xdr:from>
    <xdr:to>
      <xdr:col>20</xdr:col>
      <xdr:colOff>38100</xdr:colOff>
      <xdr:row>77</xdr:row>
      <xdr:rowOff>151130</xdr:rowOff>
    </xdr:to>
    <xdr:sp macro="" textlink="">
      <xdr:nvSpPr>
        <xdr:cNvPr id="385" name="楕円 384"/>
        <xdr:cNvSpPr/>
      </xdr:nvSpPr>
      <xdr:spPr>
        <a:xfrm>
          <a:off x="3937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86" name="テキスト ボックス 385"/>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87" name="楕円 386"/>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8" name="テキスト ボックス 387"/>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89" name="楕円 388"/>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90" name="テキスト ボックス 389"/>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64770</xdr:rowOff>
    </xdr:from>
    <xdr:to>
      <xdr:col>6</xdr:col>
      <xdr:colOff>171450</xdr:colOff>
      <xdr:row>78</xdr:row>
      <xdr:rowOff>166370</xdr:rowOff>
    </xdr:to>
    <xdr:sp macro="" textlink="">
      <xdr:nvSpPr>
        <xdr:cNvPr id="391" name="楕円 390"/>
        <xdr:cNvSpPr/>
      </xdr:nvSpPr>
      <xdr:spPr>
        <a:xfrm>
          <a:off x="1270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151147</xdr:rowOff>
    </xdr:from>
    <xdr:ext cx="762000" cy="259045"/>
    <xdr:sp macro="" textlink="">
      <xdr:nvSpPr>
        <xdr:cNvPr id="392" name="テキスト ボックス 391"/>
        <xdr:cNvSpPr txBox="1"/>
      </xdr:nvSpPr>
      <xdr:spPr>
        <a:xfrm>
          <a:off x="939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公債費は類似団体内平均値同値だが、人件費、物件費、扶助費及び補助費等は類似団体内平均値を下回る数値にある。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しかし、今後において普通交付税の交付額によって数値が大きく変動することから、引き続き徹底した経常経費の見直しを図る。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135165</xdr:rowOff>
    </xdr:from>
    <xdr:to>
      <xdr:col>82</xdr:col>
      <xdr:colOff>107950</xdr:colOff>
      <xdr:row>76</xdr:row>
      <xdr:rowOff>74749</xdr:rowOff>
    </xdr:to>
    <xdr:cxnSp macro="">
      <xdr:nvCxnSpPr>
        <xdr:cNvPr id="427" name="直線コネクタ 426"/>
        <xdr:cNvCxnSpPr/>
      </xdr:nvCxnSpPr>
      <xdr:spPr>
        <a:xfrm>
          <a:off x="15671800" y="12993915"/>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75</xdr:row>
      <xdr:rowOff>135165</xdr:rowOff>
    </xdr:to>
    <xdr:cxnSp macro="">
      <xdr:nvCxnSpPr>
        <xdr:cNvPr id="430" name="直線コネクタ 429"/>
        <xdr:cNvCxnSpPr/>
      </xdr:nvCxnSpPr>
      <xdr:spPr>
        <a:xfrm>
          <a:off x="14782800" y="129286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130266</xdr:rowOff>
    </xdr:from>
    <xdr:to>
      <xdr:col>73</xdr:col>
      <xdr:colOff>180975</xdr:colOff>
      <xdr:row>75</xdr:row>
      <xdr:rowOff>69850</xdr:rowOff>
    </xdr:to>
    <xdr:cxnSp macro="">
      <xdr:nvCxnSpPr>
        <xdr:cNvPr id="433" name="直線コネクタ 432"/>
        <xdr:cNvCxnSpPr/>
      </xdr:nvCxnSpPr>
      <xdr:spPr>
        <a:xfrm>
          <a:off x="13893800" y="1281756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117203</xdr:rowOff>
    </xdr:from>
    <xdr:to>
      <xdr:col>69</xdr:col>
      <xdr:colOff>92075</xdr:colOff>
      <xdr:row>74</xdr:row>
      <xdr:rowOff>130266</xdr:rowOff>
    </xdr:to>
    <xdr:cxnSp macro="">
      <xdr:nvCxnSpPr>
        <xdr:cNvPr id="436" name="直線コネクタ 435"/>
        <xdr:cNvCxnSpPr/>
      </xdr:nvCxnSpPr>
      <xdr:spPr>
        <a:xfrm>
          <a:off x="13004800" y="1280450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23949</xdr:rowOff>
    </xdr:from>
    <xdr:to>
      <xdr:col>82</xdr:col>
      <xdr:colOff>158750</xdr:colOff>
      <xdr:row>76</xdr:row>
      <xdr:rowOff>125549</xdr:rowOff>
    </xdr:to>
    <xdr:sp macro="" textlink="">
      <xdr:nvSpPr>
        <xdr:cNvPr id="446" name="楕円 445"/>
        <xdr:cNvSpPr/>
      </xdr:nvSpPr>
      <xdr:spPr>
        <a:xfrm>
          <a:off x="16459200" y="1305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40476</xdr:rowOff>
    </xdr:from>
    <xdr:ext cx="762000" cy="259045"/>
    <xdr:sp macro="" textlink="">
      <xdr:nvSpPr>
        <xdr:cNvPr id="447" name="公債費以外該当値テキスト"/>
        <xdr:cNvSpPr txBox="1"/>
      </xdr:nvSpPr>
      <xdr:spPr>
        <a:xfrm>
          <a:off x="16598900" y="1289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84365</xdr:rowOff>
    </xdr:from>
    <xdr:to>
      <xdr:col>78</xdr:col>
      <xdr:colOff>120650</xdr:colOff>
      <xdr:row>76</xdr:row>
      <xdr:rowOff>14514</xdr:rowOff>
    </xdr:to>
    <xdr:sp macro="" textlink="">
      <xdr:nvSpPr>
        <xdr:cNvPr id="448" name="楕円 447"/>
        <xdr:cNvSpPr/>
      </xdr:nvSpPr>
      <xdr:spPr>
        <a:xfrm>
          <a:off x="15621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24692</xdr:rowOff>
    </xdr:from>
    <xdr:ext cx="736600" cy="259045"/>
    <xdr:sp macro="" textlink="">
      <xdr:nvSpPr>
        <xdr:cNvPr id="449" name="テキスト ボックス 448"/>
        <xdr:cNvSpPr txBox="1"/>
      </xdr:nvSpPr>
      <xdr:spPr>
        <a:xfrm>
          <a:off x="15290800" y="127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50" name="楕円 449"/>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51" name="テキスト ボックス 450"/>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79466</xdr:rowOff>
    </xdr:from>
    <xdr:to>
      <xdr:col>69</xdr:col>
      <xdr:colOff>142875</xdr:colOff>
      <xdr:row>75</xdr:row>
      <xdr:rowOff>9616</xdr:rowOff>
    </xdr:to>
    <xdr:sp macro="" textlink="">
      <xdr:nvSpPr>
        <xdr:cNvPr id="452" name="楕円 451"/>
        <xdr:cNvSpPr/>
      </xdr:nvSpPr>
      <xdr:spPr>
        <a:xfrm>
          <a:off x="13843000" y="127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19793</xdr:rowOff>
    </xdr:from>
    <xdr:ext cx="762000" cy="259045"/>
    <xdr:sp macro="" textlink="">
      <xdr:nvSpPr>
        <xdr:cNvPr id="453" name="テキスト ボックス 452"/>
        <xdr:cNvSpPr txBox="1"/>
      </xdr:nvSpPr>
      <xdr:spPr>
        <a:xfrm>
          <a:off x="13512800" y="1253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66403</xdr:rowOff>
    </xdr:from>
    <xdr:to>
      <xdr:col>65</xdr:col>
      <xdr:colOff>53975</xdr:colOff>
      <xdr:row>74</xdr:row>
      <xdr:rowOff>168003</xdr:rowOff>
    </xdr:to>
    <xdr:sp macro="" textlink="">
      <xdr:nvSpPr>
        <xdr:cNvPr id="454" name="楕円 453"/>
        <xdr:cNvSpPr/>
      </xdr:nvSpPr>
      <xdr:spPr>
        <a:xfrm>
          <a:off x="12954000" y="1275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6730</xdr:rowOff>
    </xdr:from>
    <xdr:ext cx="762000" cy="259045"/>
    <xdr:sp macro="" textlink="">
      <xdr:nvSpPr>
        <xdr:cNvPr id="455" name="テキスト ボックス 454"/>
        <xdr:cNvSpPr txBox="1"/>
      </xdr:nvSpPr>
      <xdr:spPr>
        <a:xfrm>
          <a:off x="12623800" y="1252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北海道幌延町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7395</xdr:rowOff>
    </xdr:from>
    <xdr:to>
      <xdr:col>29</xdr:col>
      <xdr:colOff>127000</xdr:colOff>
      <xdr:row>17</xdr:row>
      <xdr:rowOff>89108</xdr:rowOff>
    </xdr:to>
    <xdr:cxnSp macro="">
      <xdr:nvCxnSpPr>
        <xdr:cNvPr id="50" name="直線コネクタ 49"/>
        <xdr:cNvCxnSpPr/>
      </xdr:nvCxnSpPr>
      <xdr:spPr bwMode="auto">
        <a:xfrm flipV="1">
          <a:off x="5003800" y="2969670"/>
          <a:ext cx="647700" cy="81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89108</xdr:rowOff>
    </xdr:from>
    <xdr:to>
      <xdr:col>26</xdr:col>
      <xdr:colOff>50800</xdr:colOff>
      <xdr:row>17</xdr:row>
      <xdr:rowOff>149898</xdr:rowOff>
    </xdr:to>
    <xdr:cxnSp macro="">
      <xdr:nvCxnSpPr>
        <xdr:cNvPr id="53" name="直線コネクタ 52"/>
        <xdr:cNvCxnSpPr/>
      </xdr:nvCxnSpPr>
      <xdr:spPr bwMode="auto">
        <a:xfrm flipV="1">
          <a:off x="4305300" y="3051383"/>
          <a:ext cx="698500" cy="60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149898</xdr:rowOff>
    </xdr:from>
    <xdr:to>
      <xdr:col>22</xdr:col>
      <xdr:colOff>114300</xdr:colOff>
      <xdr:row>18</xdr:row>
      <xdr:rowOff>12997</xdr:rowOff>
    </xdr:to>
    <xdr:cxnSp macro="">
      <xdr:nvCxnSpPr>
        <xdr:cNvPr id="56" name="直線コネクタ 55"/>
        <xdr:cNvCxnSpPr/>
      </xdr:nvCxnSpPr>
      <xdr:spPr bwMode="auto">
        <a:xfrm flipV="1">
          <a:off x="3606800" y="3112173"/>
          <a:ext cx="698500" cy="34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12997</xdr:rowOff>
    </xdr:from>
    <xdr:to>
      <xdr:col>18</xdr:col>
      <xdr:colOff>177800</xdr:colOff>
      <xdr:row>18</xdr:row>
      <xdr:rowOff>71974</xdr:rowOff>
    </xdr:to>
    <xdr:cxnSp macro="">
      <xdr:nvCxnSpPr>
        <xdr:cNvPr id="59" name="直線コネクタ 58"/>
        <xdr:cNvCxnSpPr/>
      </xdr:nvCxnSpPr>
      <xdr:spPr bwMode="auto">
        <a:xfrm flipV="1">
          <a:off x="2908300" y="3146722"/>
          <a:ext cx="698500" cy="58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128045</xdr:rowOff>
    </xdr:from>
    <xdr:to>
      <xdr:col>29</xdr:col>
      <xdr:colOff>177800</xdr:colOff>
      <xdr:row>17</xdr:row>
      <xdr:rowOff>58195</xdr:rowOff>
    </xdr:to>
    <xdr:sp macro="" textlink="">
      <xdr:nvSpPr>
        <xdr:cNvPr id="69" name="楕円 68"/>
        <xdr:cNvSpPr/>
      </xdr:nvSpPr>
      <xdr:spPr bwMode="auto">
        <a:xfrm>
          <a:off x="5600700" y="291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144572</xdr:rowOff>
    </xdr:from>
    <xdr:ext cx="762000" cy="259045"/>
    <xdr:sp macro="" textlink="">
      <xdr:nvSpPr>
        <xdr:cNvPr id="70" name="人口1人当たり決算額の推移該当値テキスト130"/>
        <xdr:cNvSpPr txBox="1"/>
      </xdr:nvSpPr>
      <xdr:spPr>
        <a:xfrm>
          <a:off x="5740400" y="276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38308</xdr:rowOff>
    </xdr:from>
    <xdr:to>
      <xdr:col>26</xdr:col>
      <xdr:colOff>101600</xdr:colOff>
      <xdr:row>17</xdr:row>
      <xdr:rowOff>139908</xdr:rowOff>
    </xdr:to>
    <xdr:sp macro="" textlink="">
      <xdr:nvSpPr>
        <xdr:cNvPr id="71" name="楕円 70"/>
        <xdr:cNvSpPr/>
      </xdr:nvSpPr>
      <xdr:spPr bwMode="auto">
        <a:xfrm>
          <a:off x="4953000" y="3000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150085</xdr:rowOff>
    </xdr:from>
    <xdr:ext cx="736600" cy="259045"/>
    <xdr:sp macro="" textlink="">
      <xdr:nvSpPr>
        <xdr:cNvPr id="72" name="テキスト ボックス 71"/>
        <xdr:cNvSpPr txBox="1"/>
      </xdr:nvSpPr>
      <xdr:spPr>
        <a:xfrm>
          <a:off x="4622800" y="2769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99098</xdr:rowOff>
    </xdr:from>
    <xdr:to>
      <xdr:col>22</xdr:col>
      <xdr:colOff>165100</xdr:colOff>
      <xdr:row>18</xdr:row>
      <xdr:rowOff>29248</xdr:rowOff>
    </xdr:to>
    <xdr:sp macro="" textlink="">
      <xdr:nvSpPr>
        <xdr:cNvPr id="73" name="楕円 72"/>
        <xdr:cNvSpPr/>
      </xdr:nvSpPr>
      <xdr:spPr bwMode="auto">
        <a:xfrm>
          <a:off x="4254500" y="3061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39425</xdr:rowOff>
    </xdr:from>
    <xdr:ext cx="762000" cy="259045"/>
    <xdr:sp macro="" textlink="">
      <xdr:nvSpPr>
        <xdr:cNvPr id="74" name="テキスト ボックス 73"/>
        <xdr:cNvSpPr txBox="1"/>
      </xdr:nvSpPr>
      <xdr:spPr>
        <a:xfrm>
          <a:off x="3924300" y="283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133647</xdr:rowOff>
    </xdr:from>
    <xdr:to>
      <xdr:col>19</xdr:col>
      <xdr:colOff>38100</xdr:colOff>
      <xdr:row>18</xdr:row>
      <xdr:rowOff>63797</xdr:rowOff>
    </xdr:to>
    <xdr:sp macro="" textlink="">
      <xdr:nvSpPr>
        <xdr:cNvPr id="75" name="楕円 74"/>
        <xdr:cNvSpPr/>
      </xdr:nvSpPr>
      <xdr:spPr bwMode="auto">
        <a:xfrm>
          <a:off x="3556000" y="3095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73974</xdr:rowOff>
    </xdr:from>
    <xdr:ext cx="762000" cy="259045"/>
    <xdr:sp macro="" textlink="">
      <xdr:nvSpPr>
        <xdr:cNvPr id="76" name="テキスト ボックス 75"/>
        <xdr:cNvSpPr txBox="1"/>
      </xdr:nvSpPr>
      <xdr:spPr>
        <a:xfrm>
          <a:off x="3225800" y="286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21174</xdr:rowOff>
    </xdr:from>
    <xdr:to>
      <xdr:col>15</xdr:col>
      <xdr:colOff>101600</xdr:colOff>
      <xdr:row>18</xdr:row>
      <xdr:rowOff>122774</xdr:rowOff>
    </xdr:to>
    <xdr:sp macro="" textlink="">
      <xdr:nvSpPr>
        <xdr:cNvPr id="77" name="楕円 76"/>
        <xdr:cNvSpPr/>
      </xdr:nvSpPr>
      <xdr:spPr bwMode="auto">
        <a:xfrm>
          <a:off x="2857500" y="3154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132951</xdr:rowOff>
    </xdr:from>
    <xdr:ext cx="762000" cy="259045"/>
    <xdr:sp macro="" textlink="">
      <xdr:nvSpPr>
        <xdr:cNvPr id="78" name="テキスト ボックス 77"/>
        <xdr:cNvSpPr txBox="1"/>
      </xdr:nvSpPr>
      <xdr:spPr>
        <a:xfrm>
          <a:off x="2527300" y="2923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122844</xdr:rowOff>
    </xdr:from>
    <xdr:to>
      <xdr:col>29</xdr:col>
      <xdr:colOff>127000</xdr:colOff>
      <xdr:row>35</xdr:row>
      <xdr:rowOff>176488</xdr:rowOff>
    </xdr:to>
    <xdr:cxnSp macro="">
      <xdr:nvCxnSpPr>
        <xdr:cNvPr id="109" name="直線コネクタ 108"/>
        <xdr:cNvCxnSpPr/>
      </xdr:nvCxnSpPr>
      <xdr:spPr bwMode="auto">
        <a:xfrm flipV="1">
          <a:off x="5003800" y="6733194"/>
          <a:ext cx="647700" cy="53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107621</xdr:rowOff>
    </xdr:from>
    <xdr:ext cx="762000" cy="259045"/>
    <xdr:sp macro="" textlink="">
      <xdr:nvSpPr>
        <xdr:cNvPr id="110" name="人口1人当たり決算額の推移平均値テキスト445"/>
        <xdr:cNvSpPr txBox="1"/>
      </xdr:nvSpPr>
      <xdr:spPr>
        <a:xfrm>
          <a:off x="5740400" y="671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176488</xdr:rowOff>
    </xdr:from>
    <xdr:to>
      <xdr:col>26</xdr:col>
      <xdr:colOff>50800</xdr:colOff>
      <xdr:row>35</xdr:row>
      <xdr:rowOff>236161</xdr:rowOff>
    </xdr:to>
    <xdr:cxnSp macro="">
      <xdr:nvCxnSpPr>
        <xdr:cNvPr id="112" name="直線コネクタ 111"/>
        <xdr:cNvCxnSpPr/>
      </xdr:nvCxnSpPr>
      <xdr:spPr bwMode="auto">
        <a:xfrm flipV="1">
          <a:off x="4305300" y="6786838"/>
          <a:ext cx="698500" cy="59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188178</xdr:rowOff>
    </xdr:from>
    <xdr:to>
      <xdr:col>22</xdr:col>
      <xdr:colOff>114300</xdr:colOff>
      <xdr:row>35</xdr:row>
      <xdr:rowOff>236161</xdr:rowOff>
    </xdr:to>
    <xdr:cxnSp macro="">
      <xdr:nvCxnSpPr>
        <xdr:cNvPr id="115" name="直線コネクタ 114"/>
        <xdr:cNvCxnSpPr/>
      </xdr:nvCxnSpPr>
      <xdr:spPr bwMode="auto">
        <a:xfrm>
          <a:off x="3606800" y="6798528"/>
          <a:ext cx="698500" cy="47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131869</xdr:rowOff>
    </xdr:from>
    <xdr:to>
      <xdr:col>18</xdr:col>
      <xdr:colOff>177800</xdr:colOff>
      <xdr:row>35</xdr:row>
      <xdr:rowOff>188178</xdr:rowOff>
    </xdr:to>
    <xdr:cxnSp macro="">
      <xdr:nvCxnSpPr>
        <xdr:cNvPr id="118" name="直線コネクタ 117"/>
        <xdr:cNvCxnSpPr/>
      </xdr:nvCxnSpPr>
      <xdr:spPr bwMode="auto">
        <a:xfrm>
          <a:off x="2908300" y="6742219"/>
          <a:ext cx="698500" cy="56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72044</xdr:rowOff>
    </xdr:from>
    <xdr:to>
      <xdr:col>29</xdr:col>
      <xdr:colOff>177800</xdr:colOff>
      <xdr:row>35</xdr:row>
      <xdr:rowOff>173644</xdr:rowOff>
    </xdr:to>
    <xdr:sp macro="" textlink="">
      <xdr:nvSpPr>
        <xdr:cNvPr id="128" name="楕円 127"/>
        <xdr:cNvSpPr/>
      </xdr:nvSpPr>
      <xdr:spPr bwMode="auto">
        <a:xfrm>
          <a:off x="5600700" y="668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260021</xdr:rowOff>
    </xdr:from>
    <xdr:ext cx="762000" cy="259045"/>
    <xdr:sp macro="" textlink="">
      <xdr:nvSpPr>
        <xdr:cNvPr id="129" name="人口1人当たり決算額の推移該当値テキスト445"/>
        <xdr:cNvSpPr txBox="1"/>
      </xdr:nvSpPr>
      <xdr:spPr>
        <a:xfrm>
          <a:off x="5740400" y="65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125688</xdr:rowOff>
    </xdr:from>
    <xdr:to>
      <xdr:col>26</xdr:col>
      <xdr:colOff>101600</xdr:colOff>
      <xdr:row>35</xdr:row>
      <xdr:rowOff>227288</xdr:rowOff>
    </xdr:to>
    <xdr:sp macro="" textlink="">
      <xdr:nvSpPr>
        <xdr:cNvPr id="130" name="楕円 129"/>
        <xdr:cNvSpPr/>
      </xdr:nvSpPr>
      <xdr:spPr bwMode="auto">
        <a:xfrm>
          <a:off x="4953000" y="6736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212065</xdr:rowOff>
    </xdr:from>
    <xdr:ext cx="736600" cy="259045"/>
    <xdr:sp macro="" textlink="">
      <xdr:nvSpPr>
        <xdr:cNvPr id="131" name="テキスト ボックス 130"/>
        <xdr:cNvSpPr txBox="1"/>
      </xdr:nvSpPr>
      <xdr:spPr>
        <a:xfrm>
          <a:off x="4622800" y="6822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185361</xdr:rowOff>
    </xdr:from>
    <xdr:to>
      <xdr:col>22</xdr:col>
      <xdr:colOff>165100</xdr:colOff>
      <xdr:row>35</xdr:row>
      <xdr:rowOff>286961</xdr:rowOff>
    </xdr:to>
    <xdr:sp macro="" textlink="">
      <xdr:nvSpPr>
        <xdr:cNvPr id="132" name="楕円 131"/>
        <xdr:cNvSpPr/>
      </xdr:nvSpPr>
      <xdr:spPr bwMode="auto">
        <a:xfrm>
          <a:off x="4254500" y="6795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271738</xdr:rowOff>
    </xdr:from>
    <xdr:ext cx="762000" cy="259045"/>
    <xdr:sp macro="" textlink="">
      <xdr:nvSpPr>
        <xdr:cNvPr id="133" name="テキスト ボックス 132"/>
        <xdr:cNvSpPr txBox="1"/>
      </xdr:nvSpPr>
      <xdr:spPr>
        <a:xfrm>
          <a:off x="3924300" y="688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137378</xdr:rowOff>
    </xdr:from>
    <xdr:to>
      <xdr:col>19</xdr:col>
      <xdr:colOff>38100</xdr:colOff>
      <xdr:row>35</xdr:row>
      <xdr:rowOff>238978</xdr:rowOff>
    </xdr:to>
    <xdr:sp macro="" textlink="">
      <xdr:nvSpPr>
        <xdr:cNvPr id="134" name="楕円 133"/>
        <xdr:cNvSpPr/>
      </xdr:nvSpPr>
      <xdr:spPr bwMode="auto">
        <a:xfrm>
          <a:off x="3556000" y="6747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223755</xdr:rowOff>
    </xdr:from>
    <xdr:ext cx="762000" cy="259045"/>
    <xdr:sp macro="" textlink="">
      <xdr:nvSpPr>
        <xdr:cNvPr id="135" name="テキスト ボックス 134"/>
        <xdr:cNvSpPr txBox="1"/>
      </xdr:nvSpPr>
      <xdr:spPr>
        <a:xfrm>
          <a:off x="3225800" y="683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81069</xdr:rowOff>
    </xdr:from>
    <xdr:to>
      <xdr:col>15</xdr:col>
      <xdr:colOff>101600</xdr:colOff>
      <xdr:row>35</xdr:row>
      <xdr:rowOff>182669</xdr:rowOff>
    </xdr:to>
    <xdr:sp macro="" textlink="">
      <xdr:nvSpPr>
        <xdr:cNvPr id="136" name="楕円 135"/>
        <xdr:cNvSpPr/>
      </xdr:nvSpPr>
      <xdr:spPr bwMode="auto">
        <a:xfrm>
          <a:off x="2857500" y="669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192846</xdr:rowOff>
    </xdr:from>
    <xdr:ext cx="762000" cy="259045"/>
    <xdr:sp macro="" textlink="">
      <xdr:nvSpPr>
        <xdr:cNvPr id="137" name="テキスト ボックス 136"/>
        <xdr:cNvSpPr txBox="1"/>
      </xdr:nvSpPr>
      <xdr:spPr>
        <a:xfrm>
          <a:off x="2527300" y="646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2,042
2,002
574.10
5,715,004
5,499,166
165,630
3,085,633
3,152,907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2114</xdr:rowOff>
    </xdr:from>
    <xdr:to>
      <xdr:col>24</xdr:col>
      <xdr:colOff>63500</xdr:colOff>
      <xdr:row>36</xdr:row>
      <xdr:rowOff>58429</xdr:rowOff>
    </xdr:to>
    <xdr:cxnSp macro="">
      <xdr:nvCxnSpPr>
        <xdr:cNvPr id="62" name="直線コネクタ 61"/>
        <xdr:cNvCxnSpPr/>
      </xdr:nvCxnSpPr>
      <xdr:spPr>
        <a:xfrm flipV="1">
          <a:off x="3797300" y="6174314"/>
          <a:ext cx="838200" cy="5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58429</xdr:rowOff>
    </xdr:from>
    <xdr:to>
      <xdr:col>19</xdr:col>
      <xdr:colOff>177800</xdr:colOff>
      <xdr:row>36</xdr:row>
      <xdr:rowOff>65165</xdr:rowOff>
    </xdr:to>
    <xdr:cxnSp macro="">
      <xdr:nvCxnSpPr>
        <xdr:cNvPr id="65" name="直線コネクタ 64"/>
        <xdr:cNvCxnSpPr/>
      </xdr:nvCxnSpPr>
      <xdr:spPr>
        <a:xfrm flipV="1">
          <a:off x="2908300" y="6230629"/>
          <a:ext cx="889000" cy="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65165</xdr:rowOff>
    </xdr:from>
    <xdr:to>
      <xdr:col>15</xdr:col>
      <xdr:colOff>50800</xdr:colOff>
      <xdr:row>36</xdr:row>
      <xdr:rowOff>81087</xdr:rowOff>
    </xdr:to>
    <xdr:cxnSp macro="">
      <xdr:nvCxnSpPr>
        <xdr:cNvPr id="68" name="直線コネクタ 67"/>
        <xdr:cNvCxnSpPr/>
      </xdr:nvCxnSpPr>
      <xdr:spPr>
        <a:xfrm flipV="1">
          <a:off x="2019300" y="6237365"/>
          <a:ext cx="889000" cy="1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81087</xdr:rowOff>
    </xdr:from>
    <xdr:to>
      <xdr:col>10</xdr:col>
      <xdr:colOff>114300</xdr:colOff>
      <xdr:row>36</xdr:row>
      <xdr:rowOff>114384</xdr:rowOff>
    </xdr:to>
    <xdr:cxnSp macro="">
      <xdr:nvCxnSpPr>
        <xdr:cNvPr id="71" name="直線コネクタ 70"/>
        <xdr:cNvCxnSpPr/>
      </xdr:nvCxnSpPr>
      <xdr:spPr>
        <a:xfrm flipV="1">
          <a:off x="1130300" y="6253287"/>
          <a:ext cx="889000" cy="3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122764</xdr:rowOff>
    </xdr:from>
    <xdr:to>
      <xdr:col>24</xdr:col>
      <xdr:colOff>114300</xdr:colOff>
      <xdr:row>36</xdr:row>
      <xdr:rowOff>52914</xdr:rowOff>
    </xdr:to>
    <xdr:sp macro="" textlink="">
      <xdr:nvSpPr>
        <xdr:cNvPr id="81" name="楕円 80"/>
        <xdr:cNvSpPr/>
      </xdr:nvSpPr>
      <xdr:spPr>
        <a:xfrm>
          <a:off x="4584700" y="612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145641</xdr:rowOff>
    </xdr:from>
    <xdr:ext cx="599010" cy="259045"/>
    <xdr:sp macro="" textlink="">
      <xdr:nvSpPr>
        <xdr:cNvPr id="82" name="人件費該当値テキスト"/>
        <xdr:cNvSpPr txBox="1"/>
      </xdr:nvSpPr>
      <xdr:spPr>
        <a:xfrm>
          <a:off x="4686300" y="597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7629</xdr:rowOff>
    </xdr:from>
    <xdr:to>
      <xdr:col>20</xdr:col>
      <xdr:colOff>38100</xdr:colOff>
      <xdr:row>36</xdr:row>
      <xdr:rowOff>109229</xdr:rowOff>
    </xdr:to>
    <xdr:sp macro="" textlink="">
      <xdr:nvSpPr>
        <xdr:cNvPr id="83" name="楕円 82"/>
        <xdr:cNvSpPr/>
      </xdr:nvSpPr>
      <xdr:spPr>
        <a:xfrm>
          <a:off x="3746500" y="617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125756</xdr:rowOff>
    </xdr:from>
    <xdr:ext cx="599010" cy="259045"/>
    <xdr:sp macro="" textlink="">
      <xdr:nvSpPr>
        <xdr:cNvPr id="84" name="テキスト ボックス 83"/>
        <xdr:cNvSpPr txBox="1"/>
      </xdr:nvSpPr>
      <xdr:spPr>
        <a:xfrm>
          <a:off x="3497795" y="595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14365</xdr:rowOff>
    </xdr:from>
    <xdr:to>
      <xdr:col>15</xdr:col>
      <xdr:colOff>101600</xdr:colOff>
      <xdr:row>36</xdr:row>
      <xdr:rowOff>115965</xdr:rowOff>
    </xdr:to>
    <xdr:sp macro="" textlink="">
      <xdr:nvSpPr>
        <xdr:cNvPr id="85" name="楕円 84"/>
        <xdr:cNvSpPr/>
      </xdr:nvSpPr>
      <xdr:spPr>
        <a:xfrm>
          <a:off x="2857500" y="618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132492</xdr:rowOff>
    </xdr:from>
    <xdr:ext cx="599010" cy="259045"/>
    <xdr:sp macro="" textlink="">
      <xdr:nvSpPr>
        <xdr:cNvPr id="86" name="テキスト ボックス 85"/>
        <xdr:cNvSpPr txBox="1"/>
      </xdr:nvSpPr>
      <xdr:spPr>
        <a:xfrm>
          <a:off x="2608795" y="596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30287</xdr:rowOff>
    </xdr:from>
    <xdr:to>
      <xdr:col>10</xdr:col>
      <xdr:colOff>165100</xdr:colOff>
      <xdr:row>36</xdr:row>
      <xdr:rowOff>131887</xdr:rowOff>
    </xdr:to>
    <xdr:sp macro="" textlink="">
      <xdr:nvSpPr>
        <xdr:cNvPr id="87" name="楕円 86"/>
        <xdr:cNvSpPr/>
      </xdr:nvSpPr>
      <xdr:spPr>
        <a:xfrm>
          <a:off x="1968500" y="62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148414</xdr:rowOff>
    </xdr:from>
    <xdr:ext cx="599010" cy="259045"/>
    <xdr:sp macro="" textlink="">
      <xdr:nvSpPr>
        <xdr:cNvPr id="88" name="テキスト ボックス 87"/>
        <xdr:cNvSpPr txBox="1"/>
      </xdr:nvSpPr>
      <xdr:spPr>
        <a:xfrm>
          <a:off x="1719795" y="597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63584</xdr:rowOff>
    </xdr:from>
    <xdr:to>
      <xdr:col>6</xdr:col>
      <xdr:colOff>38100</xdr:colOff>
      <xdr:row>36</xdr:row>
      <xdr:rowOff>165184</xdr:rowOff>
    </xdr:to>
    <xdr:sp macro="" textlink="">
      <xdr:nvSpPr>
        <xdr:cNvPr id="89" name="楕円 88"/>
        <xdr:cNvSpPr/>
      </xdr:nvSpPr>
      <xdr:spPr>
        <a:xfrm>
          <a:off x="1079500" y="623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10261</xdr:rowOff>
    </xdr:from>
    <xdr:ext cx="599010" cy="259045"/>
    <xdr:sp macro="" textlink="">
      <xdr:nvSpPr>
        <xdr:cNvPr id="90" name="テキスト ボックス 89"/>
        <xdr:cNvSpPr txBox="1"/>
      </xdr:nvSpPr>
      <xdr:spPr>
        <a:xfrm>
          <a:off x="830795" y="601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39707</xdr:rowOff>
    </xdr:from>
    <xdr:to>
      <xdr:col>24</xdr:col>
      <xdr:colOff>63500</xdr:colOff>
      <xdr:row>56</xdr:row>
      <xdr:rowOff>121624</xdr:rowOff>
    </xdr:to>
    <xdr:cxnSp macro="">
      <xdr:nvCxnSpPr>
        <xdr:cNvPr id="119" name="直線コネクタ 118"/>
        <xdr:cNvCxnSpPr/>
      </xdr:nvCxnSpPr>
      <xdr:spPr>
        <a:xfrm flipV="1">
          <a:off x="3797300" y="9640907"/>
          <a:ext cx="838200" cy="8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121624</xdr:rowOff>
    </xdr:from>
    <xdr:to>
      <xdr:col>19</xdr:col>
      <xdr:colOff>177800</xdr:colOff>
      <xdr:row>56</xdr:row>
      <xdr:rowOff>132449</xdr:rowOff>
    </xdr:to>
    <xdr:cxnSp macro="">
      <xdr:nvCxnSpPr>
        <xdr:cNvPr id="122" name="直線コネクタ 121"/>
        <xdr:cNvCxnSpPr/>
      </xdr:nvCxnSpPr>
      <xdr:spPr>
        <a:xfrm flipV="1">
          <a:off x="2908300" y="9722824"/>
          <a:ext cx="889000" cy="1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132449</xdr:rowOff>
    </xdr:from>
    <xdr:to>
      <xdr:col>15</xdr:col>
      <xdr:colOff>50800</xdr:colOff>
      <xdr:row>57</xdr:row>
      <xdr:rowOff>8091</xdr:rowOff>
    </xdr:to>
    <xdr:cxnSp macro="">
      <xdr:nvCxnSpPr>
        <xdr:cNvPr id="125" name="直線コネクタ 124"/>
        <xdr:cNvCxnSpPr/>
      </xdr:nvCxnSpPr>
      <xdr:spPr>
        <a:xfrm flipV="1">
          <a:off x="2019300" y="9733649"/>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8091</xdr:rowOff>
    </xdr:from>
    <xdr:to>
      <xdr:col>10</xdr:col>
      <xdr:colOff>114300</xdr:colOff>
      <xdr:row>57</xdr:row>
      <xdr:rowOff>8975</xdr:rowOff>
    </xdr:to>
    <xdr:cxnSp macro="">
      <xdr:nvCxnSpPr>
        <xdr:cNvPr id="128" name="直線コネクタ 127"/>
        <xdr:cNvCxnSpPr/>
      </xdr:nvCxnSpPr>
      <xdr:spPr>
        <a:xfrm flipV="1">
          <a:off x="1130300" y="9780741"/>
          <a:ext cx="889000" cy="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160357</xdr:rowOff>
    </xdr:from>
    <xdr:to>
      <xdr:col>24</xdr:col>
      <xdr:colOff>114300</xdr:colOff>
      <xdr:row>56</xdr:row>
      <xdr:rowOff>90507</xdr:rowOff>
    </xdr:to>
    <xdr:sp macro="" textlink="">
      <xdr:nvSpPr>
        <xdr:cNvPr id="138" name="楕円 137"/>
        <xdr:cNvSpPr/>
      </xdr:nvSpPr>
      <xdr:spPr>
        <a:xfrm>
          <a:off x="4584700" y="95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11784</xdr:rowOff>
    </xdr:from>
    <xdr:ext cx="599010" cy="259045"/>
    <xdr:sp macro="" textlink="">
      <xdr:nvSpPr>
        <xdr:cNvPr id="139" name="物件費該当値テキスト"/>
        <xdr:cNvSpPr txBox="1"/>
      </xdr:nvSpPr>
      <xdr:spPr>
        <a:xfrm>
          <a:off x="4686300" y="944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70824</xdr:rowOff>
    </xdr:from>
    <xdr:to>
      <xdr:col>20</xdr:col>
      <xdr:colOff>38100</xdr:colOff>
      <xdr:row>57</xdr:row>
      <xdr:rowOff>974</xdr:rowOff>
    </xdr:to>
    <xdr:sp macro="" textlink="">
      <xdr:nvSpPr>
        <xdr:cNvPr id="140" name="楕円 139"/>
        <xdr:cNvSpPr/>
      </xdr:nvSpPr>
      <xdr:spPr>
        <a:xfrm>
          <a:off x="3746500" y="96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17501</xdr:rowOff>
    </xdr:from>
    <xdr:ext cx="599010" cy="259045"/>
    <xdr:sp macro="" textlink="">
      <xdr:nvSpPr>
        <xdr:cNvPr id="141" name="テキスト ボックス 140"/>
        <xdr:cNvSpPr txBox="1"/>
      </xdr:nvSpPr>
      <xdr:spPr>
        <a:xfrm>
          <a:off x="3497795" y="944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81649</xdr:rowOff>
    </xdr:from>
    <xdr:to>
      <xdr:col>15</xdr:col>
      <xdr:colOff>101600</xdr:colOff>
      <xdr:row>57</xdr:row>
      <xdr:rowOff>11799</xdr:rowOff>
    </xdr:to>
    <xdr:sp macro="" textlink="">
      <xdr:nvSpPr>
        <xdr:cNvPr id="142" name="楕円 141"/>
        <xdr:cNvSpPr/>
      </xdr:nvSpPr>
      <xdr:spPr>
        <a:xfrm>
          <a:off x="2857500" y="96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28326</xdr:rowOff>
    </xdr:from>
    <xdr:ext cx="599010" cy="259045"/>
    <xdr:sp macro="" textlink="">
      <xdr:nvSpPr>
        <xdr:cNvPr id="143" name="テキスト ボックス 142"/>
        <xdr:cNvSpPr txBox="1"/>
      </xdr:nvSpPr>
      <xdr:spPr>
        <a:xfrm>
          <a:off x="2608795" y="94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128741</xdr:rowOff>
    </xdr:from>
    <xdr:to>
      <xdr:col>10</xdr:col>
      <xdr:colOff>165100</xdr:colOff>
      <xdr:row>57</xdr:row>
      <xdr:rowOff>58891</xdr:rowOff>
    </xdr:to>
    <xdr:sp macro="" textlink="">
      <xdr:nvSpPr>
        <xdr:cNvPr id="144" name="楕円 143"/>
        <xdr:cNvSpPr/>
      </xdr:nvSpPr>
      <xdr:spPr>
        <a:xfrm>
          <a:off x="1968500" y="972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75418</xdr:rowOff>
    </xdr:from>
    <xdr:ext cx="599010" cy="259045"/>
    <xdr:sp macro="" textlink="">
      <xdr:nvSpPr>
        <xdr:cNvPr id="145" name="テキスト ボックス 144"/>
        <xdr:cNvSpPr txBox="1"/>
      </xdr:nvSpPr>
      <xdr:spPr>
        <a:xfrm>
          <a:off x="1719795" y="950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129625</xdr:rowOff>
    </xdr:from>
    <xdr:to>
      <xdr:col>6</xdr:col>
      <xdr:colOff>38100</xdr:colOff>
      <xdr:row>57</xdr:row>
      <xdr:rowOff>59775</xdr:rowOff>
    </xdr:to>
    <xdr:sp macro="" textlink="">
      <xdr:nvSpPr>
        <xdr:cNvPr id="146" name="楕円 145"/>
        <xdr:cNvSpPr/>
      </xdr:nvSpPr>
      <xdr:spPr>
        <a:xfrm>
          <a:off x="1079500" y="973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76302</xdr:rowOff>
    </xdr:from>
    <xdr:ext cx="599010" cy="259045"/>
    <xdr:sp macro="" textlink="">
      <xdr:nvSpPr>
        <xdr:cNvPr id="147" name="テキスト ボックス 146"/>
        <xdr:cNvSpPr txBox="1"/>
      </xdr:nvSpPr>
      <xdr:spPr>
        <a:xfrm>
          <a:off x="830795" y="950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10340</xdr:rowOff>
    </xdr:from>
    <xdr:to>
      <xdr:col>24</xdr:col>
      <xdr:colOff>63500</xdr:colOff>
      <xdr:row>74</xdr:row>
      <xdr:rowOff>166821</xdr:rowOff>
    </xdr:to>
    <xdr:cxnSp macro="">
      <xdr:nvCxnSpPr>
        <xdr:cNvPr id="174" name="直線コネクタ 173"/>
        <xdr:cNvCxnSpPr/>
      </xdr:nvCxnSpPr>
      <xdr:spPr>
        <a:xfrm flipV="1">
          <a:off x="3797300" y="12697640"/>
          <a:ext cx="838200" cy="15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135818</xdr:rowOff>
    </xdr:from>
    <xdr:to>
      <xdr:col>19</xdr:col>
      <xdr:colOff>177800</xdr:colOff>
      <xdr:row>74</xdr:row>
      <xdr:rowOff>166821</xdr:rowOff>
    </xdr:to>
    <xdr:cxnSp macro="">
      <xdr:nvCxnSpPr>
        <xdr:cNvPr id="177" name="直線コネクタ 176"/>
        <xdr:cNvCxnSpPr/>
      </xdr:nvCxnSpPr>
      <xdr:spPr>
        <a:xfrm>
          <a:off x="2908300" y="12823118"/>
          <a:ext cx="889000" cy="3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135818</xdr:rowOff>
    </xdr:from>
    <xdr:to>
      <xdr:col>15</xdr:col>
      <xdr:colOff>50800</xdr:colOff>
      <xdr:row>74</xdr:row>
      <xdr:rowOff>143344</xdr:rowOff>
    </xdr:to>
    <xdr:cxnSp macro="">
      <xdr:nvCxnSpPr>
        <xdr:cNvPr id="180" name="直線コネクタ 179"/>
        <xdr:cNvCxnSpPr/>
      </xdr:nvCxnSpPr>
      <xdr:spPr>
        <a:xfrm flipV="1">
          <a:off x="2019300" y="12823118"/>
          <a:ext cx="889000" cy="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143344</xdr:rowOff>
    </xdr:from>
    <xdr:to>
      <xdr:col>10</xdr:col>
      <xdr:colOff>114300</xdr:colOff>
      <xdr:row>75</xdr:row>
      <xdr:rowOff>111079</xdr:rowOff>
    </xdr:to>
    <xdr:cxnSp macro="">
      <xdr:nvCxnSpPr>
        <xdr:cNvPr id="183" name="直線コネクタ 182"/>
        <xdr:cNvCxnSpPr/>
      </xdr:nvCxnSpPr>
      <xdr:spPr>
        <a:xfrm flipV="1">
          <a:off x="1130300" y="12830644"/>
          <a:ext cx="889000" cy="13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130990</xdr:rowOff>
    </xdr:from>
    <xdr:to>
      <xdr:col>24</xdr:col>
      <xdr:colOff>114300</xdr:colOff>
      <xdr:row>74</xdr:row>
      <xdr:rowOff>61140</xdr:rowOff>
    </xdr:to>
    <xdr:sp macro="" textlink="">
      <xdr:nvSpPr>
        <xdr:cNvPr id="193" name="楕円 192"/>
        <xdr:cNvSpPr/>
      </xdr:nvSpPr>
      <xdr:spPr>
        <a:xfrm>
          <a:off x="4584700" y="1264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153867</xdr:rowOff>
    </xdr:from>
    <xdr:ext cx="599010" cy="259045"/>
    <xdr:sp macro="" textlink="">
      <xdr:nvSpPr>
        <xdr:cNvPr id="194" name="維持補修費該当値テキスト"/>
        <xdr:cNvSpPr txBox="1"/>
      </xdr:nvSpPr>
      <xdr:spPr>
        <a:xfrm>
          <a:off x="4686300" y="12498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116021</xdr:rowOff>
    </xdr:from>
    <xdr:to>
      <xdr:col>20</xdr:col>
      <xdr:colOff>38100</xdr:colOff>
      <xdr:row>75</xdr:row>
      <xdr:rowOff>46171</xdr:rowOff>
    </xdr:to>
    <xdr:sp macro="" textlink="">
      <xdr:nvSpPr>
        <xdr:cNvPr id="195" name="楕円 194"/>
        <xdr:cNvSpPr/>
      </xdr:nvSpPr>
      <xdr:spPr>
        <a:xfrm>
          <a:off x="3746500" y="1280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62698</xdr:rowOff>
    </xdr:from>
    <xdr:ext cx="599010" cy="259045"/>
    <xdr:sp macro="" textlink="">
      <xdr:nvSpPr>
        <xdr:cNvPr id="196" name="テキスト ボックス 195"/>
        <xdr:cNvSpPr txBox="1"/>
      </xdr:nvSpPr>
      <xdr:spPr>
        <a:xfrm>
          <a:off x="3497795" y="1257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85018</xdr:rowOff>
    </xdr:from>
    <xdr:to>
      <xdr:col>15</xdr:col>
      <xdr:colOff>101600</xdr:colOff>
      <xdr:row>75</xdr:row>
      <xdr:rowOff>15168</xdr:rowOff>
    </xdr:to>
    <xdr:sp macro="" textlink="">
      <xdr:nvSpPr>
        <xdr:cNvPr id="197" name="楕円 196"/>
        <xdr:cNvSpPr/>
      </xdr:nvSpPr>
      <xdr:spPr>
        <a:xfrm>
          <a:off x="2857500" y="127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31695</xdr:rowOff>
    </xdr:from>
    <xdr:ext cx="599010" cy="259045"/>
    <xdr:sp macro="" textlink="">
      <xdr:nvSpPr>
        <xdr:cNvPr id="198" name="テキスト ボックス 197"/>
        <xdr:cNvSpPr txBox="1"/>
      </xdr:nvSpPr>
      <xdr:spPr>
        <a:xfrm>
          <a:off x="2608795" y="1254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92544</xdr:rowOff>
    </xdr:from>
    <xdr:to>
      <xdr:col>10</xdr:col>
      <xdr:colOff>165100</xdr:colOff>
      <xdr:row>75</xdr:row>
      <xdr:rowOff>22694</xdr:rowOff>
    </xdr:to>
    <xdr:sp macro="" textlink="">
      <xdr:nvSpPr>
        <xdr:cNvPr id="199" name="楕円 198"/>
        <xdr:cNvSpPr/>
      </xdr:nvSpPr>
      <xdr:spPr>
        <a:xfrm>
          <a:off x="1968500" y="127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39221</xdr:rowOff>
    </xdr:from>
    <xdr:ext cx="599010" cy="259045"/>
    <xdr:sp macro="" textlink="">
      <xdr:nvSpPr>
        <xdr:cNvPr id="200" name="テキスト ボックス 199"/>
        <xdr:cNvSpPr txBox="1"/>
      </xdr:nvSpPr>
      <xdr:spPr>
        <a:xfrm>
          <a:off x="1719795" y="1255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60279</xdr:rowOff>
    </xdr:from>
    <xdr:to>
      <xdr:col>6</xdr:col>
      <xdr:colOff>38100</xdr:colOff>
      <xdr:row>75</xdr:row>
      <xdr:rowOff>161878</xdr:rowOff>
    </xdr:to>
    <xdr:sp macro="" textlink="">
      <xdr:nvSpPr>
        <xdr:cNvPr id="201" name="楕円 200"/>
        <xdr:cNvSpPr/>
      </xdr:nvSpPr>
      <xdr:spPr>
        <a:xfrm>
          <a:off x="1079500" y="129190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6956</xdr:rowOff>
    </xdr:from>
    <xdr:ext cx="599010" cy="259045"/>
    <xdr:sp macro="" textlink="">
      <xdr:nvSpPr>
        <xdr:cNvPr id="202" name="テキスト ボックス 201"/>
        <xdr:cNvSpPr txBox="1"/>
      </xdr:nvSpPr>
      <xdr:spPr>
        <a:xfrm>
          <a:off x="830795" y="126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70168</xdr:rowOff>
    </xdr:from>
    <xdr:to>
      <xdr:col>24</xdr:col>
      <xdr:colOff>63500</xdr:colOff>
      <xdr:row>96</xdr:row>
      <xdr:rowOff>79586</xdr:rowOff>
    </xdr:to>
    <xdr:cxnSp macro="">
      <xdr:nvCxnSpPr>
        <xdr:cNvPr id="231" name="直線コネクタ 230"/>
        <xdr:cNvCxnSpPr/>
      </xdr:nvCxnSpPr>
      <xdr:spPr>
        <a:xfrm>
          <a:off x="3797300" y="16529368"/>
          <a:ext cx="8382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70168</xdr:rowOff>
    </xdr:from>
    <xdr:to>
      <xdr:col>19</xdr:col>
      <xdr:colOff>177800</xdr:colOff>
      <xdr:row>96</xdr:row>
      <xdr:rowOff>123301</xdr:rowOff>
    </xdr:to>
    <xdr:cxnSp macro="">
      <xdr:nvCxnSpPr>
        <xdr:cNvPr id="234" name="直線コネクタ 233"/>
        <xdr:cNvCxnSpPr/>
      </xdr:nvCxnSpPr>
      <xdr:spPr>
        <a:xfrm flipV="1">
          <a:off x="2908300" y="16529368"/>
          <a:ext cx="889000" cy="5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147571</xdr:rowOff>
    </xdr:from>
    <xdr:to>
      <xdr:col>15</xdr:col>
      <xdr:colOff>50800</xdr:colOff>
      <xdr:row>96</xdr:row>
      <xdr:rowOff>123301</xdr:rowOff>
    </xdr:to>
    <xdr:cxnSp macro="">
      <xdr:nvCxnSpPr>
        <xdr:cNvPr id="237" name="直線コネクタ 236"/>
        <xdr:cNvCxnSpPr/>
      </xdr:nvCxnSpPr>
      <xdr:spPr>
        <a:xfrm>
          <a:off x="2019300" y="16435321"/>
          <a:ext cx="889000" cy="1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147571</xdr:rowOff>
    </xdr:from>
    <xdr:to>
      <xdr:col>10</xdr:col>
      <xdr:colOff>114300</xdr:colOff>
      <xdr:row>97</xdr:row>
      <xdr:rowOff>15632</xdr:rowOff>
    </xdr:to>
    <xdr:cxnSp macro="">
      <xdr:nvCxnSpPr>
        <xdr:cNvPr id="240" name="直線コネクタ 239"/>
        <xdr:cNvCxnSpPr/>
      </xdr:nvCxnSpPr>
      <xdr:spPr>
        <a:xfrm flipV="1">
          <a:off x="1130300" y="16435321"/>
          <a:ext cx="889000" cy="21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28786</xdr:rowOff>
    </xdr:from>
    <xdr:to>
      <xdr:col>24</xdr:col>
      <xdr:colOff>114300</xdr:colOff>
      <xdr:row>96</xdr:row>
      <xdr:rowOff>130386</xdr:rowOff>
    </xdr:to>
    <xdr:sp macro="" textlink="">
      <xdr:nvSpPr>
        <xdr:cNvPr id="250" name="楕円 249"/>
        <xdr:cNvSpPr/>
      </xdr:nvSpPr>
      <xdr:spPr>
        <a:xfrm>
          <a:off x="4584700" y="1648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7213</xdr:rowOff>
    </xdr:from>
    <xdr:ext cx="534377" cy="259045"/>
    <xdr:sp macro="" textlink="">
      <xdr:nvSpPr>
        <xdr:cNvPr id="251" name="扶助費該当値テキスト"/>
        <xdr:cNvSpPr txBox="1"/>
      </xdr:nvSpPr>
      <xdr:spPr>
        <a:xfrm>
          <a:off x="4686300" y="164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19368</xdr:rowOff>
    </xdr:from>
    <xdr:to>
      <xdr:col>20</xdr:col>
      <xdr:colOff>38100</xdr:colOff>
      <xdr:row>96</xdr:row>
      <xdr:rowOff>120968</xdr:rowOff>
    </xdr:to>
    <xdr:sp macro="" textlink="">
      <xdr:nvSpPr>
        <xdr:cNvPr id="252" name="楕円 251"/>
        <xdr:cNvSpPr/>
      </xdr:nvSpPr>
      <xdr:spPr>
        <a:xfrm>
          <a:off x="3746500" y="164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112095</xdr:rowOff>
    </xdr:from>
    <xdr:ext cx="534377" cy="259045"/>
    <xdr:sp macro="" textlink="">
      <xdr:nvSpPr>
        <xdr:cNvPr id="253" name="テキスト ボックス 252"/>
        <xdr:cNvSpPr txBox="1"/>
      </xdr:nvSpPr>
      <xdr:spPr>
        <a:xfrm>
          <a:off x="3530111" y="1657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72501</xdr:rowOff>
    </xdr:from>
    <xdr:to>
      <xdr:col>15</xdr:col>
      <xdr:colOff>101600</xdr:colOff>
      <xdr:row>97</xdr:row>
      <xdr:rowOff>2651</xdr:rowOff>
    </xdr:to>
    <xdr:sp macro="" textlink="">
      <xdr:nvSpPr>
        <xdr:cNvPr id="254" name="楕円 253"/>
        <xdr:cNvSpPr/>
      </xdr:nvSpPr>
      <xdr:spPr>
        <a:xfrm>
          <a:off x="2857500" y="1653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165228</xdr:rowOff>
    </xdr:from>
    <xdr:ext cx="534377" cy="259045"/>
    <xdr:sp macro="" textlink="">
      <xdr:nvSpPr>
        <xdr:cNvPr id="255" name="テキスト ボックス 254"/>
        <xdr:cNvSpPr txBox="1"/>
      </xdr:nvSpPr>
      <xdr:spPr>
        <a:xfrm>
          <a:off x="2641111" y="1662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96771</xdr:rowOff>
    </xdr:from>
    <xdr:to>
      <xdr:col>10</xdr:col>
      <xdr:colOff>165100</xdr:colOff>
      <xdr:row>96</xdr:row>
      <xdr:rowOff>26921</xdr:rowOff>
    </xdr:to>
    <xdr:sp macro="" textlink="">
      <xdr:nvSpPr>
        <xdr:cNvPr id="256" name="楕円 255"/>
        <xdr:cNvSpPr/>
      </xdr:nvSpPr>
      <xdr:spPr>
        <a:xfrm>
          <a:off x="1968500" y="1638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18048</xdr:rowOff>
    </xdr:from>
    <xdr:ext cx="534377" cy="259045"/>
    <xdr:sp macro="" textlink="">
      <xdr:nvSpPr>
        <xdr:cNvPr id="257" name="テキスト ボックス 256"/>
        <xdr:cNvSpPr txBox="1"/>
      </xdr:nvSpPr>
      <xdr:spPr>
        <a:xfrm>
          <a:off x="1752111" y="1647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136282</xdr:rowOff>
    </xdr:from>
    <xdr:to>
      <xdr:col>6</xdr:col>
      <xdr:colOff>38100</xdr:colOff>
      <xdr:row>97</xdr:row>
      <xdr:rowOff>66432</xdr:rowOff>
    </xdr:to>
    <xdr:sp macro="" textlink="">
      <xdr:nvSpPr>
        <xdr:cNvPr id="258" name="楕円 257"/>
        <xdr:cNvSpPr/>
      </xdr:nvSpPr>
      <xdr:spPr>
        <a:xfrm>
          <a:off x="1079500" y="165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57559</xdr:rowOff>
    </xdr:from>
    <xdr:ext cx="534377" cy="259045"/>
    <xdr:sp macro="" textlink="">
      <xdr:nvSpPr>
        <xdr:cNvPr id="259" name="テキスト ボックス 258"/>
        <xdr:cNvSpPr txBox="1"/>
      </xdr:nvSpPr>
      <xdr:spPr>
        <a:xfrm>
          <a:off x="863111" y="1668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142758</xdr:rowOff>
    </xdr:from>
    <xdr:to>
      <xdr:col>55</xdr:col>
      <xdr:colOff>0</xdr:colOff>
      <xdr:row>36</xdr:row>
      <xdr:rowOff>91572</xdr:rowOff>
    </xdr:to>
    <xdr:cxnSp macro="">
      <xdr:nvCxnSpPr>
        <xdr:cNvPr id="290" name="直線コネクタ 289"/>
        <xdr:cNvCxnSpPr/>
      </xdr:nvCxnSpPr>
      <xdr:spPr>
        <a:xfrm flipV="1">
          <a:off x="9639300" y="6143508"/>
          <a:ext cx="838200" cy="12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91572</xdr:rowOff>
    </xdr:from>
    <xdr:to>
      <xdr:col>50</xdr:col>
      <xdr:colOff>114300</xdr:colOff>
      <xdr:row>37</xdr:row>
      <xdr:rowOff>6379</xdr:rowOff>
    </xdr:to>
    <xdr:cxnSp macro="">
      <xdr:nvCxnSpPr>
        <xdr:cNvPr id="293" name="直線コネクタ 292"/>
        <xdr:cNvCxnSpPr/>
      </xdr:nvCxnSpPr>
      <xdr:spPr>
        <a:xfrm flipV="1">
          <a:off x="8750300" y="6263772"/>
          <a:ext cx="889000" cy="8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6379</xdr:rowOff>
    </xdr:from>
    <xdr:to>
      <xdr:col>45</xdr:col>
      <xdr:colOff>177800</xdr:colOff>
      <xdr:row>37</xdr:row>
      <xdr:rowOff>60334</xdr:rowOff>
    </xdr:to>
    <xdr:cxnSp macro="">
      <xdr:nvCxnSpPr>
        <xdr:cNvPr id="296" name="直線コネクタ 295"/>
        <xdr:cNvCxnSpPr/>
      </xdr:nvCxnSpPr>
      <xdr:spPr>
        <a:xfrm flipV="1">
          <a:off x="7861300" y="6350029"/>
          <a:ext cx="889000" cy="5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30971</xdr:rowOff>
    </xdr:from>
    <xdr:to>
      <xdr:col>41</xdr:col>
      <xdr:colOff>50800</xdr:colOff>
      <xdr:row>37</xdr:row>
      <xdr:rowOff>60334</xdr:rowOff>
    </xdr:to>
    <xdr:cxnSp macro="">
      <xdr:nvCxnSpPr>
        <xdr:cNvPr id="299" name="直線コネクタ 298"/>
        <xdr:cNvCxnSpPr/>
      </xdr:nvCxnSpPr>
      <xdr:spPr>
        <a:xfrm>
          <a:off x="6972300" y="6203171"/>
          <a:ext cx="889000" cy="20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91958</xdr:rowOff>
    </xdr:from>
    <xdr:to>
      <xdr:col>55</xdr:col>
      <xdr:colOff>50800</xdr:colOff>
      <xdr:row>36</xdr:row>
      <xdr:rowOff>22108</xdr:rowOff>
    </xdr:to>
    <xdr:sp macro="" textlink="">
      <xdr:nvSpPr>
        <xdr:cNvPr id="309" name="楕円 308"/>
        <xdr:cNvSpPr/>
      </xdr:nvSpPr>
      <xdr:spPr>
        <a:xfrm>
          <a:off x="10426700" y="60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114835</xdr:rowOff>
    </xdr:from>
    <xdr:ext cx="599010" cy="259045"/>
    <xdr:sp macro="" textlink="">
      <xdr:nvSpPr>
        <xdr:cNvPr id="310" name="補助費等該当値テキスト"/>
        <xdr:cNvSpPr txBox="1"/>
      </xdr:nvSpPr>
      <xdr:spPr>
        <a:xfrm>
          <a:off x="10528300" y="594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40772</xdr:rowOff>
    </xdr:from>
    <xdr:to>
      <xdr:col>50</xdr:col>
      <xdr:colOff>165100</xdr:colOff>
      <xdr:row>36</xdr:row>
      <xdr:rowOff>142372</xdr:rowOff>
    </xdr:to>
    <xdr:sp macro="" textlink="">
      <xdr:nvSpPr>
        <xdr:cNvPr id="311" name="楕円 310"/>
        <xdr:cNvSpPr/>
      </xdr:nvSpPr>
      <xdr:spPr>
        <a:xfrm>
          <a:off x="9588500" y="621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158899</xdr:rowOff>
    </xdr:from>
    <xdr:ext cx="599010" cy="259045"/>
    <xdr:sp macro="" textlink="">
      <xdr:nvSpPr>
        <xdr:cNvPr id="312" name="テキスト ボックス 311"/>
        <xdr:cNvSpPr txBox="1"/>
      </xdr:nvSpPr>
      <xdr:spPr>
        <a:xfrm>
          <a:off x="9339795" y="598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127029</xdr:rowOff>
    </xdr:from>
    <xdr:to>
      <xdr:col>46</xdr:col>
      <xdr:colOff>38100</xdr:colOff>
      <xdr:row>37</xdr:row>
      <xdr:rowOff>57179</xdr:rowOff>
    </xdr:to>
    <xdr:sp macro="" textlink="">
      <xdr:nvSpPr>
        <xdr:cNvPr id="313" name="楕円 312"/>
        <xdr:cNvSpPr/>
      </xdr:nvSpPr>
      <xdr:spPr>
        <a:xfrm>
          <a:off x="8699500" y="629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73706</xdr:rowOff>
    </xdr:from>
    <xdr:ext cx="599010" cy="259045"/>
    <xdr:sp macro="" textlink="">
      <xdr:nvSpPr>
        <xdr:cNvPr id="314" name="テキスト ボックス 313"/>
        <xdr:cNvSpPr txBox="1"/>
      </xdr:nvSpPr>
      <xdr:spPr>
        <a:xfrm>
          <a:off x="8450795" y="607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9534</xdr:rowOff>
    </xdr:from>
    <xdr:to>
      <xdr:col>41</xdr:col>
      <xdr:colOff>101600</xdr:colOff>
      <xdr:row>37</xdr:row>
      <xdr:rowOff>111134</xdr:rowOff>
    </xdr:to>
    <xdr:sp macro="" textlink="">
      <xdr:nvSpPr>
        <xdr:cNvPr id="315" name="楕円 314"/>
        <xdr:cNvSpPr/>
      </xdr:nvSpPr>
      <xdr:spPr>
        <a:xfrm>
          <a:off x="7810500" y="635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102261</xdr:rowOff>
    </xdr:from>
    <xdr:ext cx="599010" cy="259045"/>
    <xdr:sp macro="" textlink="">
      <xdr:nvSpPr>
        <xdr:cNvPr id="316" name="テキスト ボックス 315"/>
        <xdr:cNvSpPr txBox="1"/>
      </xdr:nvSpPr>
      <xdr:spPr>
        <a:xfrm>
          <a:off x="7561795" y="644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151621</xdr:rowOff>
    </xdr:from>
    <xdr:to>
      <xdr:col>36</xdr:col>
      <xdr:colOff>165100</xdr:colOff>
      <xdr:row>36</xdr:row>
      <xdr:rowOff>81771</xdr:rowOff>
    </xdr:to>
    <xdr:sp macro="" textlink="">
      <xdr:nvSpPr>
        <xdr:cNvPr id="317" name="楕円 316"/>
        <xdr:cNvSpPr/>
      </xdr:nvSpPr>
      <xdr:spPr>
        <a:xfrm>
          <a:off x="6921500" y="615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98298</xdr:rowOff>
    </xdr:from>
    <xdr:ext cx="599010" cy="259045"/>
    <xdr:sp macro="" textlink="">
      <xdr:nvSpPr>
        <xdr:cNvPr id="318" name="テキスト ボックス 317"/>
        <xdr:cNvSpPr txBox="1"/>
      </xdr:nvSpPr>
      <xdr:spPr>
        <a:xfrm>
          <a:off x="6672795" y="592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45809</xdr:rowOff>
    </xdr:from>
    <xdr:to>
      <xdr:col>55</xdr:col>
      <xdr:colOff>0</xdr:colOff>
      <xdr:row>56</xdr:row>
      <xdr:rowOff>107250</xdr:rowOff>
    </xdr:to>
    <xdr:cxnSp macro="">
      <xdr:nvCxnSpPr>
        <xdr:cNvPr id="347" name="直線コネクタ 346"/>
        <xdr:cNvCxnSpPr/>
      </xdr:nvCxnSpPr>
      <xdr:spPr>
        <a:xfrm flipV="1">
          <a:off x="9639300" y="9647009"/>
          <a:ext cx="838200" cy="6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107250</xdr:rowOff>
    </xdr:from>
    <xdr:to>
      <xdr:col>50</xdr:col>
      <xdr:colOff>114300</xdr:colOff>
      <xdr:row>57</xdr:row>
      <xdr:rowOff>29544</xdr:rowOff>
    </xdr:to>
    <xdr:cxnSp macro="">
      <xdr:nvCxnSpPr>
        <xdr:cNvPr id="350" name="直線コネクタ 349"/>
        <xdr:cNvCxnSpPr/>
      </xdr:nvCxnSpPr>
      <xdr:spPr>
        <a:xfrm flipV="1">
          <a:off x="8750300" y="9708450"/>
          <a:ext cx="889000" cy="9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29544</xdr:rowOff>
    </xdr:from>
    <xdr:to>
      <xdr:col>45</xdr:col>
      <xdr:colOff>177800</xdr:colOff>
      <xdr:row>57</xdr:row>
      <xdr:rowOff>122083</xdr:rowOff>
    </xdr:to>
    <xdr:cxnSp macro="">
      <xdr:nvCxnSpPr>
        <xdr:cNvPr id="353" name="直線コネクタ 352"/>
        <xdr:cNvCxnSpPr/>
      </xdr:nvCxnSpPr>
      <xdr:spPr>
        <a:xfrm flipV="1">
          <a:off x="7861300" y="9802194"/>
          <a:ext cx="889000" cy="9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10129</xdr:rowOff>
    </xdr:from>
    <xdr:to>
      <xdr:col>41</xdr:col>
      <xdr:colOff>50800</xdr:colOff>
      <xdr:row>57</xdr:row>
      <xdr:rowOff>122083</xdr:rowOff>
    </xdr:to>
    <xdr:cxnSp macro="">
      <xdr:nvCxnSpPr>
        <xdr:cNvPr id="356" name="直線コネクタ 355"/>
        <xdr:cNvCxnSpPr/>
      </xdr:nvCxnSpPr>
      <xdr:spPr>
        <a:xfrm>
          <a:off x="6972300" y="9782779"/>
          <a:ext cx="889000" cy="11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166459</xdr:rowOff>
    </xdr:from>
    <xdr:to>
      <xdr:col>55</xdr:col>
      <xdr:colOff>50800</xdr:colOff>
      <xdr:row>56</xdr:row>
      <xdr:rowOff>96609</xdr:rowOff>
    </xdr:to>
    <xdr:sp macro="" textlink="">
      <xdr:nvSpPr>
        <xdr:cNvPr id="366" name="楕円 365"/>
        <xdr:cNvSpPr/>
      </xdr:nvSpPr>
      <xdr:spPr>
        <a:xfrm>
          <a:off x="10426700" y="95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17886</xdr:rowOff>
    </xdr:from>
    <xdr:ext cx="599010" cy="259045"/>
    <xdr:sp macro="" textlink="">
      <xdr:nvSpPr>
        <xdr:cNvPr id="367" name="普通建設事業費該当値テキスト"/>
        <xdr:cNvSpPr txBox="1"/>
      </xdr:nvSpPr>
      <xdr:spPr>
        <a:xfrm>
          <a:off x="10528300" y="944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56450</xdr:rowOff>
    </xdr:from>
    <xdr:to>
      <xdr:col>50</xdr:col>
      <xdr:colOff>165100</xdr:colOff>
      <xdr:row>56</xdr:row>
      <xdr:rowOff>158050</xdr:rowOff>
    </xdr:to>
    <xdr:sp macro="" textlink="">
      <xdr:nvSpPr>
        <xdr:cNvPr id="368" name="楕円 367"/>
        <xdr:cNvSpPr/>
      </xdr:nvSpPr>
      <xdr:spPr>
        <a:xfrm>
          <a:off x="9588500" y="96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3127</xdr:rowOff>
    </xdr:from>
    <xdr:ext cx="599010" cy="259045"/>
    <xdr:sp macro="" textlink="">
      <xdr:nvSpPr>
        <xdr:cNvPr id="369" name="テキスト ボックス 368"/>
        <xdr:cNvSpPr txBox="1"/>
      </xdr:nvSpPr>
      <xdr:spPr>
        <a:xfrm>
          <a:off x="9339795" y="943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150194</xdr:rowOff>
    </xdr:from>
    <xdr:to>
      <xdr:col>46</xdr:col>
      <xdr:colOff>38100</xdr:colOff>
      <xdr:row>57</xdr:row>
      <xdr:rowOff>80344</xdr:rowOff>
    </xdr:to>
    <xdr:sp macro="" textlink="">
      <xdr:nvSpPr>
        <xdr:cNvPr id="370" name="楕円 369"/>
        <xdr:cNvSpPr/>
      </xdr:nvSpPr>
      <xdr:spPr>
        <a:xfrm>
          <a:off x="8699500" y="975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96871</xdr:rowOff>
    </xdr:from>
    <xdr:ext cx="599010" cy="259045"/>
    <xdr:sp macro="" textlink="">
      <xdr:nvSpPr>
        <xdr:cNvPr id="371" name="テキスト ボックス 370"/>
        <xdr:cNvSpPr txBox="1"/>
      </xdr:nvSpPr>
      <xdr:spPr>
        <a:xfrm>
          <a:off x="8450795" y="952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71283</xdr:rowOff>
    </xdr:from>
    <xdr:to>
      <xdr:col>41</xdr:col>
      <xdr:colOff>101600</xdr:colOff>
      <xdr:row>58</xdr:row>
      <xdr:rowOff>1433</xdr:rowOff>
    </xdr:to>
    <xdr:sp macro="" textlink="">
      <xdr:nvSpPr>
        <xdr:cNvPr id="372" name="楕円 371"/>
        <xdr:cNvSpPr/>
      </xdr:nvSpPr>
      <xdr:spPr>
        <a:xfrm>
          <a:off x="7810500" y="984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17960</xdr:rowOff>
    </xdr:from>
    <xdr:ext cx="599010" cy="259045"/>
    <xdr:sp macro="" textlink="">
      <xdr:nvSpPr>
        <xdr:cNvPr id="373" name="テキスト ボックス 372"/>
        <xdr:cNvSpPr txBox="1"/>
      </xdr:nvSpPr>
      <xdr:spPr>
        <a:xfrm>
          <a:off x="7561795" y="961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130779</xdr:rowOff>
    </xdr:from>
    <xdr:to>
      <xdr:col>36</xdr:col>
      <xdr:colOff>165100</xdr:colOff>
      <xdr:row>57</xdr:row>
      <xdr:rowOff>60929</xdr:rowOff>
    </xdr:to>
    <xdr:sp macro="" textlink="">
      <xdr:nvSpPr>
        <xdr:cNvPr id="374" name="楕円 373"/>
        <xdr:cNvSpPr/>
      </xdr:nvSpPr>
      <xdr:spPr>
        <a:xfrm>
          <a:off x="6921500" y="97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77456</xdr:rowOff>
    </xdr:from>
    <xdr:ext cx="599010" cy="259045"/>
    <xdr:sp macro="" textlink="">
      <xdr:nvSpPr>
        <xdr:cNvPr id="375" name="テキスト ボックス 374"/>
        <xdr:cNvSpPr txBox="1"/>
      </xdr:nvSpPr>
      <xdr:spPr>
        <a:xfrm>
          <a:off x="6672795" y="950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138959</xdr:rowOff>
    </xdr:from>
    <xdr:to>
      <xdr:col>55</xdr:col>
      <xdr:colOff>0</xdr:colOff>
      <xdr:row>79</xdr:row>
      <xdr:rowOff>41346</xdr:rowOff>
    </xdr:to>
    <xdr:cxnSp macro="">
      <xdr:nvCxnSpPr>
        <xdr:cNvPr id="404" name="直線コネクタ 403"/>
        <xdr:cNvCxnSpPr/>
      </xdr:nvCxnSpPr>
      <xdr:spPr>
        <a:xfrm flipV="1">
          <a:off x="9639300" y="13512059"/>
          <a:ext cx="838200" cy="7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41346</xdr:rowOff>
    </xdr:from>
    <xdr:to>
      <xdr:col>50</xdr:col>
      <xdr:colOff>114300</xdr:colOff>
      <xdr:row>79</xdr:row>
      <xdr:rowOff>42501</xdr:rowOff>
    </xdr:to>
    <xdr:cxnSp macro="">
      <xdr:nvCxnSpPr>
        <xdr:cNvPr id="407" name="直線コネクタ 406"/>
        <xdr:cNvCxnSpPr/>
      </xdr:nvCxnSpPr>
      <xdr:spPr>
        <a:xfrm flipV="1">
          <a:off x="8750300" y="13585896"/>
          <a:ext cx="8890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42501</xdr:rowOff>
    </xdr:from>
    <xdr:to>
      <xdr:col>45</xdr:col>
      <xdr:colOff>177800</xdr:colOff>
      <xdr:row>79</xdr:row>
      <xdr:rowOff>44450</xdr:rowOff>
    </xdr:to>
    <xdr:cxnSp macro="">
      <xdr:nvCxnSpPr>
        <xdr:cNvPr id="410" name="直線コネクタ 409"/>
        <xdr:cNvCxnSpPr/>
      </xdr:nvCxnSpPr>
      <xdr:spPr>
        <a:xfrm flipV="1">
          <a:off x="7861300" y="13587051"/>
          <a:ext cx="889000" cy="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145182</xdr:rowOff>
    </xdr:from>
    <xdr:to>
      <xdr:col>41</xdr:col>
      <xdr:colOff>50800</xdr:colOff>
      <xdr:row>79</xdr:row>
      <xdr:rowOff>44450</xdr:rowOff>
    </xdr:to>
    <xdr:cxnSp macro="">
      <xdr:nvCxnSpPr>
        <xdr:cNvPr id="413" name="直線コネクタ 412"/>
        <xdr:cNvCxnSpPr/>
      </xdr:nvCxnSpPr>
      <xdr:spPr>
        <a:xfrm>
          <a:off x="6972300" y="13518282"/>
          <a:ext cx="889000" cy="7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88159</xdr:rowOff>
    </xdr:from>
    <xdr:to>
      <xdr:col>55</xdr:col>
      <xdr:colOff>50800</xdr:colOff>
      <xdr:row>79</xdr:row>
      <xdr:rowOff>18309</xdr:rowOff>
    </xdr:to>
    <xdr:sp macro="" textlink="">
      <xdr:nvSpPr>
        <xdr:cNvPr id="423" name="楕円 422"/>
        <xdr:cNvSpPr/>
      </xdr:nvSpPr>
      <xdr:spPr>
        <a:xfrm>
          <a:off x="10426700" y="1346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54318</xdr:rowOff>
    </xdr:from>
    <xdr:ext cx="534377" cy="259045"/>
    <xdr:sp macro="" textlink="">
      <xdr:nvSpPr>
        <xdr:cNvPr id="424" name="普通建設事業費 （ うち新規整備　）該当値テキスト"/>
        <xdr:cNvSpPr txBox="1"/>
      </xdr:nvSpPr>
      <xdr:spPr>
        <a:xfrm>
          <a:off x="10528300" y="1342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161996</xdr:rowOff>
    </xdr:from>
    <xdr:to>
      <xdr:col>50</xdr:col>
      <xdr:colOff>165100</xdr:colOff>
      <xdr:row>79</xdr:row>
      <xdr:rowOff>92146</xdr:rowOff>
    </xdr:to>
    <xdr:sp macro="" textlink="">
      <xdr:nvSpPr>
        <xdr:cNvPr id="425" name="楕円 424"/>
        <xdr:cNvSpPr/>
      </xdr:nvSpPr>
      <xdr:spPr>
        <a:xfrm>
          <a:off x="9588500" y="1353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83273</xdr:rowOff>
    </xdr:from>
    <xdr:ext cx="469744" cy="259045"/>
    <xdr:sp macro="" textlink="">
      <xdr:nvSpPr>
        <xdr:cNvPr id="426" name="テキスト ボックス 425"/>
        <xdr:cNvSpPr txBox="1"/>
      </xdr:nvSpPr>
      <xdr:spPr>
        <a:xfrm>
          <a:off x="9404428" y="1362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163151</xdr:rowOff>
    </xdr:from>
    <xdr:to>
      <xdr:col>46</xdr:col>
      <xdr:colOff>38100</xdr:colOff>
      <xdr:row>79</xdr:row>
      <xdr:rowOff>93301</xdr:rowOff>
    </xdr:to>
    <xdr:sp macro="" textlink="">
      <xdr:nvSpPr>
        <xdr:cNvPr id="427" name="楕円 426"/>
        <xdr:cNvSpPr/>
      </xdr:nvSpPr>
      <xdr:spPr>
        <a:xfrm>
          <a:off x="8699500" y="1353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84428</xdr:rowOff>
    </xdr:from>
    <xdr:ext cx="469744" cy="259045"/>
    <xdr:sp macro="" textlink="">
      <xdr:nvSpPr>
        <xdr:cNvPr id="428" name="テキスト ボックス 427"/>
        <xdr:cNvSpPr txBox="1"/>
      </xdr:nvSpPr>
      <xdr:spPr>
        <a:xfrm>
          <a:off x="8515428" y="1362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94382</xdr:rowOff>
    </xdr:from>
    <xdr:to>
      <xdr:col>36</xdr:col>
      <xdr:colOff>165100</xdr:colOff>
      <xdr:row>79</xdr:row>
      <xdr:rowOff>24532</xdr:rowOff>
    </xdr:to>
    <xdr:sp macro="" textlink="">
      <xdr:nvSpPr>
        <xdr:cNvPr id="431" name="楕円 430"/>
        <xdr:cNvSpPr/>
      </xdr:nvSpPr>
      <xdr:spPr>
        <a:xfrm>
          <a:off x="6921500" y="1346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15659</xdr:rowOff>
    </xdr:from>
    <xdr:ext cx="534377" cy="259045"/>
    <xdr:sp macro="" textlink="">
      <xdr:nvSpPr>
        <xdr:cNvPr id="432" name="テキスト ボックス 431"/>
        <xdr:cNvSpPr txBox="1"/>
      </xdr:nvSpPr>
      <xdr:spPr>
        <a:xfrm>
          <a:off x="6705111" y="1356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46599</xdr:rowOff>
    </xdr:from>
    <xdr:to>
      <xdr:col>55</xdr:col>
      <xdr:colOff>0</xdr:colOff>
      <xdr:row>95</xdr:row>
      <xdr:rowOff>65419</xdr:rowOff>
    </xdr:to>
    <xdr:cxnSp macro="">
      <xdr:nvCxnSpPr>
        <xdr:cNvPr id="461" name="直線コネクタ 460"/>
        <xdr:cNvCxnSpPr/>
      </xdr:nvCxnSpPr>
      <xdr:spPr>
        <a:xfrm>
          <a:off x="9639300" y="16334349"/>
          <a:ext cx="838200" cy="1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46599</xdr:rowOff>
    </xdr:from>
    <xdr:to>
      <xdr:col>50</xdr:col>
      <xdr:colOff>114300</xdr:colOff>
      <xdr:row>96</xdr:row>
      <xdr:rowOff>89591</xdr:rowOff>
    </xdr:to>
    <xdr:cxnSp macro="">
      <xdr:nvCxnSpPr>
        <xdr:cNvPr id="464" name="直線コネクタ 463"/>
        <xdr:cNvCxnSpPr/>
      </xdr:nvCxnSpPr>
      <xdr:spPr>
        <a:xfrm flipV="1">
          <a:off x="8750300" y="16334349"/>
          <a:ext cx="889000" cy="21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89591</xdr:rowOff>
    </xdr:from>
    <xdr:to>
      <xdr:col>45</xdr:col>
      <xdr:colOff>177800</xdr:colOff>
      <xdr:row>97</xdr:row>
      <xdr:rowOff>55518</xdr:rowOff>
    </xdr:to>
    <xdr:cxnSp macro="">
      <xdr:nvCxnSpPr>
        <xdr:cNvPr id="467" name="直線コネクタ 466"/>
        <xdr:cNvCxnSpPr/>
      </xdr:nvCxnSpPr>
      <xdr:spPr>
        <a:xfrm flipV="1">
          <a:off x="7861300" y="16548791"/>
          <a:ext cx="889000" cy="13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55518</xdr:rowOff>
    </xdr:from>
    <xdr:to>
      <xdr:col>41</xdr:col>
      <xdr:colOff>50800</xdr:colOff>
      <xdr:row>97</xdr:row>
      <xdr:rowOff>57990</xdr:rowOff>
    </xdr:to>
    <xdr:cxnSp macro="">
      <xdr:nvCxnSpPr>
        <xdr:cNvPr id="470" name="直線コネクタ 469"/>
        <xdr:cNvCxnSpPr/>
      </xdr:nvCxnSpPr>
      <xdr:spPr>
        <a:xfrm flipV="1">
          <a:off x="6972300" y="16686168"/>
          <a:ext cx="8890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14619</xdr:rowOff>
    </xdr:from>
    <xdr:to>
      <xdr:col>55</xdr:col>
      <xdr:colOff>50800</xdr:colOff>
      <xdr:row>95</xdr:row>
      <xdr:rowOff>116219</xdr:rowOff>
    </xdr:to>
    <xdr:sp macro="" textlink="">
      <xdr:nvSpPr>
        <xdr:cNvPr id="480" name="楕円 479"/>
        <xdr:cNvSpPr/>
      </xdr:nvSpPr>
      <xdr:spPr>
        <a:xfrm>
          <a:off x="10426700" y="1630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37496</xdr:rowOff>
    </xdr:from>
    <xdr:ext cx="599010" cy="259045"/>
    <xdr:sp macro="" textlink="">
      <xdr:nvSpPr>
        <xdr:cNvPr id="481" name="普通建設事業費 （ うち更新整備　）該当値テキスト"/>
        <xdr:cNvSpPr txBox="1"/>
      </xdr:nvSpPr>
      <xdr:spPr>
        <a:xfrm>
          <a:off x="10528300" y="1615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167249</xdr:rowOff>
    </xdr:from>
    <xdr:to>
      <xdr:col>50</xdr:col>
      <xdr:colOff>165100</xdr:colOff>
      <xdr:row>95</xdr:row>
      <xdr:rowOff>97399</xdr:rowOff>
    </xdr:to>
    <xdr:sp macro="" textlink="">
      <xdr:nvSpPr>
        <xdr:cNvPr id="482" name="楕円 481"/>
        <xdr:cNvSpPr/>
      </xdr:nvSpPr>
      <xdr:spPr>
        <a:xfrm>
          <a:off x="9588500" y="1628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113926</xdr:rowOff>
    </xdr:from>
    <xdr:ext cx="599010" cy="259045"/>
    <xdr:sp macro="" textlink="">
      <xdr:nvSpPr>
        <xdr:cNvPr id="483" name="テキスト ボックス 482"/>
        <xdr:cNvSpPr txBox="1"/>
      </xdr:nvSpPr>
      <xdr:spPr>
        <a:xfrm>
          <a:off x="9339795" y="1605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38791</xdr:rowOff>
    </xdr:from>
    <xdr:to>
      <xdr:col>46</xdr:col>
      <xdr:colOff>38100</xdr:colOff>
      <xdr:row>96</xdr:row>
      <xdr:rowOff>140391</xdr:rowOff>
    </xdr:to>
    <xdr:sp macro="" textlink="">
      <xdr:nvSpPr>
        <xdr:cNvPr id="484" name="楕円 483"/>
        <xdr:cNvSpPr/>
      </xdr:nvSpPr>
      <xdr:spPr>
        <a:xfrm>
          <a:off x="8699500" y="1649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156918</xdr:rowOff>
    </xdr:from>
    <xdr:ext cx="599010" cy="259045"/>
    <xdr:sp macro="" textlink="">
      <xdr:nvSpPr>
        <xdr:cNvPr id="485" name="テキスト ボックス 484"/>
        <xdr:cNvSpPr txBox="1"/>
      </xdr:nvSpPr>
      <xdr:spPr>
        <a:xfrm>
          <a:off x="8450795" y="1627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4718</xdr:rowOff>
    </xdr:from>
    <xdr:to>
      <xdr:col>41</xdr:col>
      <xdr:colOff>101600</xdr:colOff>
      <xdr:row>97</xdr:row>
      <xdr:rowOff>106318</xdr:rowOff>
    </xdr:to>
    <xdr:sp macro="" textlink="">
      <xdr:nvSpPr>
        <xdr:cNvPr id="486" name="楕円 485"/>
        <xdr:cNvSpPr/>
      </xdr:nvSpPr>
      <xdr:spPr>
        <a:xfrm>
          <a:off x="7810500" y="166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122845</xdr:rowOff>
    </xdr:from>
    <xdr:ext cx="599010" cy="259045"/>
    <xdr:sp macro="" textlink="">
      <xdr:nvSpPr>
        <xdr:cNvPr id="487" name="テキスト ボックス 486"/>
        <xdr:cNvSpPr txBox="1"/>
      </xdr:nvSpPr>
      <xdr:spPr>
        <a:xfrm>
          <a:off x="7561795" y="1641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7190</xdr:rowOff>
    </xdr:from>
    <xdr:to>
      <xdr:col>36</xdr:col>
      <xdr:colOff>165100</xdr:colOff>
      <xdr:row>97</xdr:row>
      <xdr:rowOff>108790</xdr:rowOff>
    </xdr:to>
    <xdr:sp macro="" textlink="">
      <xdr:nvSpPr>
        <xdr:cNvPr id="488" name="楕円 487"/>
        <xdr:cNvSpPr/>
      </xdr:nvSpPr>
      <xdr:spPr>
        <a:xfrm>
          <a:off x="6921500" y="1663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125317</xdr:rowOff>
    </xdr:from>
    <xdr:ext cx="599010" cy="259045"/>
    <xdr:sp macro="" textlink="">
      <xdr:nvSpPr>
        <xdr:cNvPr id="489" name="テキスト ボックス 488"/>
        <xdr:cNvSpPr txBox="1"/>
      </xdr:nvSpPr>
      <xdr:spPr>
        <a:xfrm>
          <a:off x="6672795" y="1641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74581</xdr:rowOff>
    </xdr:from>
    <xdr:to>
      <xdr:col>85</xdr:col>
      <xdr:colOff>127000</xdr:colOff>
      <xdr:row>75</xdr:row>
      <xdr:rowOff>132366</xdr:rowOff>
    </xdr:to>
    <xdr:cxnSp macro="">
      <xdr:nvCxnSpPr>
        <xdr:cNvPr id="634" name="直線コネクタ 633"/>
        <xdr:cNvCxnSpPr/>
      </xdr:nvCxnSpPr>
      <xdr:spPr>
        <a:xfrm flipV="1">
          <a:off x="15481300" y="12933331"/>
          <a:ext cx="8382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132366</xdr:rowOff>
    </xdr:from>
    <xdr:to>
      <xdr:col>81</xdr:col>
      <xdr:colOff>50800</xdr:colOff>
      <xdr:row>76</xdr:row>
      <xdr:rowOff>51333</xdr:rowOff>
    </xdr:to>
    <xdr:cxnSp macro="">
      <xdr:nvCxnSpPr>
        <xdr:cNvPr id="637" name="直線コネクタ 636"/>
        <xdr:cNvCxnSpPr/>
      </xdr:nvCxnSpPr>
      <xdr:spPr>
        <a:xfrm flipV="1">
          <a:off x="14592300" y="12991116"/>
          <a:ext cx="889000" cy="9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159846</xdr:rowOff>
    </xdr:from>
    <xdr:to>
      <xdr:col>76</xdr:col>
      <xdr:colOff>114300</xdr:colOff>
      <xdr:row>76</xdr:row>
      <xdr:rowOff>51333</xdr:rowOff>
    </xdr:to>
    <xdr:cxnSp macro="">
      <xdr:nvCxnSpPr>
        <xdr:cNvPr id="640" name="直線コネクタ 639"/>
        <xdr:cNvCxnSpPr/>
      </xdr:nvCxnSpPr>
      <xdr:spPr>
        <a:xfrm>
          <a:off x="13703300" y="13018596"/>
          <a:ext cx="889000" cy="6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149322</xdr:rowOff>
    </xdr:from>
    <xdr:to>
      <xdr:col>71</xdr:col>
      <xdr:colOff>177800</xdr:colOff>
      <xdr:row>75</xdr:row>
      <xdr:rowOff>159846</xdr:rowOff>
    </xdr:to>
    <xdr:cxnSp macro="">
      <xdr:nvCxnSpPr>
        <xdr:cNvPr id="643" name="直線コネクタ 642"/>
        <xdr:cNvCxnSpPr/>
      </xdr:nvCxnSpPr>
      <xdr:spPr>
        <a:xfrm>
          <a:off x="12814300" y="12836622"/>
          <a:ext cx="889000" cy="18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23781</xdr:rowOff>
    </xdr:from>
    <xdr:to>
      <xdr:col>85</xdr:col>
      <xdr:colOff>177800</xdr:colOff>
      <xdr:row>75</xdr:row>
      <xdr:rowOff>125381</xdr:rowOff>
    </xdr:to>
    <xdr:sp macro="" textlink="">
      <xdr:nvSpPr>
        <xdr:cNvPr id="653" name="楕円 652"/>
        <xdr:cNvSpPr/>
      </xdr:nvSpPr>
      <xdr:spPr>
        <a:xfrm>
          <a:off x="16268700" y="1288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46658</xdr:rowOff>
    </xdr:from>
    <xdr:ext cx="599010" cy="259045"/>
    <xdr:sp macro="" textlink="">
      <xdr:nvSpPr>
        <xdr:cNvPr id="654" name="公債費該当値テキスト"/>
        <xdr:cNvSpPr txBox="1"/>
      </xdr:nvSpPr>
      <xdr:spPr>
        <a:xfrm>
          <a:off x="16370300" y="1273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81566</xdr:rowOff>
    </xdr:from>
    <xdr:to>
      <xdr:col>81</xdr:col>
      <xdr:colOff>101600</xdr:colOff>
      <xdr:row>76</xdr:row>
      <xdr:rowOff>11716</xdr:rowOff>
    </xdr:to>
    <xdr:sp macro="" textlink="">
      <xdr:nvSpPr>
        <xdr:cNvPr id="655" name="楕円 654"/>
        <xdr:cNvSpPr/>
      </xdr:nvSpPr>
      <xdr:spPr>
        <a:xfrm>
          <a:off x="15430500" y="129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28243</xdr:rowOff>
    </xdr:from>
    <xdr:ext cx="599010" cy="259045"/>
    <xdr:sp macro="" textlink="">
      <xdr:nvSpPr>
        <xdr:cNvPr id="656" name="テキスト ボックス 655"/>
        <xdr:cNvSpPr txBox="1"/>
      </xdr:nvSpPr>
      <xdr:spPr>
        <a:xfrm>
          <a:off x="15181795" y="1271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533</xdr:rowOff>
    </xdr:from>
    <xdr:to>
      <xdr:col>76</xdr:col>
      <xdr:colOff>165100</xdr:colOff>
      <xdr:row>76</xdr:row>
      <xdr:rowOff>102133</xdr:rowOff>
    </xdr:to>
    <xdr:sp macro="" textlink="">
      <xdr:nvSpPr>
        <xdr:cNvPr id="657" name="楕円 656"/>
        <xdr:cNvSpPr/>
      </xdr:nvSpPr>
      <xdr:spPr>
        <a:xfrm>
          <a:off x="14541500" y="1303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118660</xdr:rowOff>
    </xdr:from>
    <xdr:ext cx="599010" cy="259045"/>
    <xdr:sp macro="" textlink="">
      <xdr:nvSpPr>
        <xdr:cNvPr id="658" name="テキスト ボックス 657"/>
        <xdr:cNvSpPr txBox="1"/>
      </xdr:nvSpPr>
      <xdr:spPr>
        <a:xfrm>
          <a:off x="14292795" y="1280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109045</xdr:rowOff>
    </xdr:from>
    <xdr:to>
      <xdr:col>72</xdr:col>
      <xdr:colOff>38100</xdr:colOff>
      <xdr:row>76</xdr:row>
      <xdr:rowOff>39195</xdr:rowOff>
    </xdr:to>
    <xdr:sp macro="" textlink="">
      <xdr:nvSpPr>
        <xdr:cNvPr id="659" name="楕円 658"/>
        <xdr:cNvSpPr/>
      </xdr:nvSpPr>
      <xdr:spPr>
        <a:xfrm>
          <a:off x="13652500" y="1296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55722</xdr:rowOff>
    </xdr:from>
    <xdr:ext cx="599010" cy="259045"/>
    <xdr:sp macro="" textlink="">
      <xdr:nvSpPr>
        <xdr:cNvPr id="660" name="テキスト ボックス 659"/>
        <xdr:cNvSpPr txBox="1"/>
      </xdr:nvSpPr>
      <xdr:spPr>
        <a:xfrm>
          <a:off x="13403795" y="1274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98522</xdr:rowOff>
    </xdr:from>
    <xdr:to>
      <xdr:col>67</xdr:col>
      <xdr:colOff>101600</xdr:colOff>
      <xdr:row>75</xdr:row>
      <xdr:rowOff>28672</xdr:rowOff>
    </xdr:to>
    <xdr:sp macro="" textlink="">
      <xdr:nvSpPr>
        <xdr:cNvPr id="661" name="楕円 660"/>
        <xdr:cNvSpPr/>
      </xdr:nvSpPr>
      <xdr:spPr>
        <a:xfrm>
          <a:off x="12763500" y="1278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45199</xdr:rowOff>
    </xdr:from>
    <xdr:ext cx="599010" cy="259045"/>
    <xdr:sp macro="" textlink="">
      <xdr:nvSpPr>
        <xdr:cNvPr id="662" name="テキスト ボックス 661"/>
        <xdr:cNvSpPr txBox="1"/>
      </xdr:nvSpPr>
      <xdr:spPr>
        <a:xfrm>
          <a:off x="12514795" y="1256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76090</xdr:rowOff>
    </xdr:from>
    <xdr:to>
      <xdr:col>85</xdr:col>
      <xdr:colOff>127000</xdr:colOff>
      <xdr:row>98</xdr:row>
      <xdr:rowOff>80825</xdr:rowOff>
    </xdr:to>
    <xdr:cxnSp macro="">
      <xdr:nvCxnSpPr>
        <xdr:cNvPr id="689" name="直線コネクタ 688"/>
        <xdr:cNvCxnSpPr/>
      </xdr:nvCxnSpPr>
      <xdr:spPr>
        <a:xfrm>
          <a:off x="15481300" y="16706740"/>
          <a:ext cx="838200" cy="17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76090</xdr:rowOff>
    </xdr:from>
    <xdr:to>
      <xdr:col>81</xdr:col>
      <xdr:colOff>50800</xdr:colOff>
      <xdr:row>97</xdr:row>
      <xdr:rowOff>157559</xdr:rowOff>
    </xdr:to>
    <xdr:cxnSp macro="">
      <xdr:nvCxnSpPr>
        <xdr:cNvPr id="692" name="直線コネクタ 691"/>
        <xdr:cNvCxnSpPr/>
      </xdr:nvCxnSpPr>
      <xdr:spPr>
        <a:xfrm flipV="1">
          <a:off x="14592300" y="16706740"/>
          <a:ext cx="889000" cy="8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99786</xdr:rowOff>
    </xdr:from>
    <xdr:to>
      <xdr:col>76</xdr:col>
      <xdr:colOff>114300</xdr:colOff>
      <xdr:row>97</xdr:row>
      <xdr:rowOff>157559</xdr:rowOff>
    </xdr:to>
    <xdr:cxnSp macro="">
      <xdr:nvCxnSpPr>
        <xdr:cNvPr id="695" name="直線コネクタ 694"/>
        <xdr:cNvCxnSpPr/>
      </xdr:nvCxnSpPr>
      <xdr:spPr>
        <a:xfrm>
          <a:off x="13703300" y="16730436"/>
          <a:ext cx="889000" cy="5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99786</xdr:rowOff>
    </xdr:from>
    <xdr:to>
      <xdr:col>71</xdr:col>
      <xdr:colOff>177800</xdr:colOff>
      <xdr:row>98</xdr:row>
      <xdr:rowOff>6234</xdr:rowOff>
    </xdr:to>
    <xdr:cxnSp macro="">
      <xdr:nvCxnSpPr>
        <xdr:cNvPr id="698" name="直線コネクタ 697"/>
        <xdr:cNvCxnSpPr/>
      </xdr:nvCxnSpPr>
      <xdr:spPr>
        <a:xfrm flipV="1">
          <a:off x="12814300" y="16730436"/>
          <a:ext cx="889000" cy="7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30025</xdr:rowOff>
    </xdr:from>
    <xdr:to>
      <xdr:col>85</xdr:col>
      <xdr:colOff>177800</xdr:colOff>
      <xdr:row>98</xdr:row>
      <xdr:rowOff>131625</xdr:rowOff>
    </xdr:to>
    <xdr:sp macro="" textlink="">
      <xdr:nvSpPr>
        <xdr:cNvPr id="708" name="楕円 707"/>
        <xdr:cNvSpPr/>
      </xdr:nvSpPr>
      <xdr:spPr>
        <a:xfrm>
          <a:off x="16268700" y="1683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129399</xdr:rowOff>
    </xdr:from>
    <xdr:ext cx="534377" cy="259045"/>
    <xdr:sp macro="" textlink="">
      <xdr:nvSpPr>
        <xdr:cNvPr id="709" name="積立金該当値テキスト"/>
        <xdr:cNvSpPr txBox="1"/>
      </xdr:nvSpPr>
      <xdr:spPr>
        <a:xfrm>
          <a:off x="16370300" y="167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25290</xdr:rowOff>
    </xdr:from>
    <xdr:to>
      <xdr:col>81</xdr:col>
      <xdr:colOff>101600</xdr:colOff>
      <xdr:row>97</xdr:row>
      <xdr:rowOff>126890</xdr:rowOff>
    </xdr:to>
    <xdr:sp macro="" textlink="">
      <xdr:nvSpPr>
        <xdr:cNvPr id="710" name="楕円 709"/>
        <xdr:cNvSpPr/>
      </xdr:nvSpPr>
      <xdr:spPr>
        <a:xfrm>
          <a:off x="15430500" y="1665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143417</xdr:rowOff>
    </xdr:from>
    <xdr:ext cx="599010" cy="259045"/>
    <xdr:sp macro="" textlink="">
      <xdr:nvSpPr>
        <xdr:cNvPr id="711" name="テキスト ボックス 710"/>
        <xdr:cNvSpPr txBox="1"/>
      </xdr:nvSpPr>
      <xdr:spPr>
        <a:xfrm>
          <a:off x="15181795" y="1643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106759</xdr:rowOff>
    </xdr:from>
    <xdr:to>
      <xdr:col>76</xdr:col>
      <xdr:colOff>165100</xdr:colOff>
      <xdr:row>98</xdr:row>
      <xdr:rowOff>36909</xdr:rowOff>
    </xdr:to>
    <xdr:sp macro="" textlink="">
      <xdr:nvSpPr>
        <xdr:cNvPr id="712" name="楕円 711"/>
        <xdr:cNvSpPr/>
      </xdr:nvSpPr>
      <xdr:spPr>
        <a:xfrm>
          <a:off x="14541500" y="1673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53436</xdr:rowOff>
    </xdr:from>
    <xdr:ext cx="599010" cy="259045"/>
    <xdr:sp macro="" textlink="">
      <xdr:nvSpPr>
        <xdr:cNvPr id="713" name="テキスト ボックス 712"/>
        <xdr:cNvSpPr txBox="1"/>
      </xdr:nvSpPr>
      <xdr:spPr>
        <a:xfrm>
          <a:off x="14292795" y="1651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48986</xdr:rowOff>
    </xdr:from>
    <xdr:to>
      <xdr:col>72</xdr:col>
      <xdr:colOff>38100</xdr:colOff>
      <xdr:row>97</xdr:row>
      <xdr:rowOff>150586</xdr:rowOff>
    </xdr:to>
    <xdr:sp macro="" textlink="">
      <xdr:nvSpPr>
        <xdr:cNvPr id="714" name="楕円 713"/>
        <xdr:cNvSpPr/>
      </xdr:nvSpPr>
      <xdr:spPr>
        <a:xfrm>
          <a:off x="13652500" y="166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167113</xdr:rowOff>
    </xdr:from>
    <xdr:ext cx="599010" cy="259045"/>
    <xdr:sp macro="" textlink="">
      <xdr:nvSpPr>
        <xdr:cNvPr id="715" name="テキスト ボックス 714"/>
        <xdr:cNvSpPr txBox="1"/>
      </xdr:nvSpPr>
      <xdr:spPr>
        <a:xfrm>
          <a:off x="13403795" y="164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126884</xdr:rowOff>
    </xdr:from>
    <xdr:to>
      <xdr:col>67</xdr:col>
      <xdr:colOff>101600</xdr:colOff>
      <xdr:row>98</xdr:row>
      <xdr:rowOff>57034</xdr:rowOff>
    </xdr:to>
    <xdr:sp macro="" textlink="">
      <xdr:nvSpPr>
        <xdr:cNvPr id="716" name="楕円 715"/>
        <xdr:cNvSpPr/>
      </xdr:nvSpPr>
      <xdr:spPr>
        <a:xfrm>
          <a:off x="12763500" y="1675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73561</xdr:rowOff>
    </xdr:from>
    <xdr:ext cx="599010" cy="259045"/>
    <xdr:sp macro="" textlink="">
      <xdr:nvSpPr>
        <xdr:cNvPr id="717" name="テキスト ボックス 716"/>
        <xdr:cNvSpPr txBox="1"/>
      </xdr:nvSpPr>
      <xdr:spPr>
        <a:xfrm>
          <a:off x="12514795" y="1653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29325</xdr:rowOff>
    </xdr:from>
    <xdr:to>
      <xdr:col>116</xdr:col>
      <xdr:colOff>63500</xdr:colOff>
      <xdr:row>58</xdr:row>
      <xdr:rowOff>34646</xdr:rowOff>
    </xdr:to>
    <xdr:cxnSp macro="">
      <xdr:nvCxnSpPr>
        <xdr:cNvPr id="805" name="直線コネクタ 804"/>
        <xdr:cNvCxnSpPr/>
      </xdr:nvCxnSpPr>
      <xdr:spPr>
        <a:xfrm flipV="1">
          <a:off x="21323300" y="9973425"/>
          <a:ext cx="838200" cy="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34646</xdr:rowOff>
    </xdr:from>
    <xdr:to>
      <xdr:col>111</xdr:col>
      <xdr:colOff>177800</xdr:colOff>
      <xdr:row>58</xdr:row>
      <xdr:rowOff>42405</xdr:rowOff>
    </xdr:to>
    <xdr:cxnSp macro="">
      <xdr:nvCxnSpPr>
        <xdr:cNvPr id="808" name="直線コネクタ 807"/>
        <xdr:cNvCxnSpPr/>
      </xdr:nvCxnSpPr>
      <xdr:spPr>
        <a:xfrm flipV="1">
          <a:off x="20434300" y="9978746"/>
          <a:ext cx="889000" cy="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42405</xdr:rowOff>
    </xdr:from>
    <xdr:to>
      <xdr:col>107</xdr:col>
      <xdr:colOff>50800</xdr:colOff>
      <xdr:row>58</xdr:row>
      <xdr:rowOff>45809</xdr:rowOff>
    </xdr:to>
    <xdr:cxnSp macro="">
      <xdr:nvCxnSpPr>
        <xdr:cNvPr id="811" name="直線コネクタ 810"/>
        <xdr:cNvCxnSpPr/>
      </xdr:nvCxnSpPr>
      <xdr:spPr>
        <a:xfrm flipV="1">
          <a:off x="19545300" y="9986505"/>
          <a:ext cx="889000" cy="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45809</xdr:rowOff>
    </xdr:from>
    <xdr:to>
      <xdr:col>102</xdr:col>
      <xdr:colOff>114300</xdr:colOff>
      <xdr:row>58</xdr:row>
      <xdr:rowOff>47981</xdr:rowOff>
    </xdr:to>
    <xdr:cxnSp macro="">
      <xdr:nvCxnSpPr>
        <xdr:cNvPr id="814" name="直線コネクタ 813"/>
        <xdr:cNvCxnSpPr/>
      </xdr:nvCxnSpPr>
      <xdr:spPr>
        <a:xfrm flipV="1">
          <a:off x="18656300" y="998990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149975</xdr:rowOff>
    </xdr:from>
    <xdr:to>
      <xdr:col>116</xdr:col>
      <xdr:colOff>114300</xdr:colOff>
      <xdr:row>58</xdr:row>
      <xdr:rowOff>80125</xdr:rowOff>
    </xdr:to>
    <xdr:sp macro="" textlink="">
      <xdr:nvSpPr>
        <xdr:cNvPr id="824" name="楕円 823"/>
        <xdr:cNvSpPr/>
      </xdr:nvSpPr>
      <xdr:spPr>
        <a:xfrm>
          <a:off x="22110700" y="992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1402</xdr:rowOff>
    </xdr:from>
    <xdr:ext cx="534377" cy="259045"/>
    <xdr:sp macro="" textlink="">
      <xdr:nvSpPr>
        <xdr:cNvPr id="825" name="貸付金該当値テキスト"/>
        <xdr:cNvSpPr txBox="1"/>
      </xdr:nvSpPr>
      <xdr:spPr>
        <a:xfrm>
          <a:off x="22212300" y="977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155296</xdr:rowOff>
    </xdr:from>
    <xdr:to>
      <xdr:col>112</xdr:col>
      <xdr:colOff>38100</xdr:colOff>
      <xdr:row>58</xdr:row>
      <xdr:rowOff>85446</xdr:rowOff>
    </xdr:to>
    <xdr:sp macro="" textlink="">
      <xdr:nvSpPr>
        <xdr:cNvPr id="826" name="楕円 825"/>
        <xdr:cNvSpPr/>
      </xdr:nvSpPr>
      <xdr:spPr>
        <a:xfrm>
          <a:off x="21272500" y="99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101973</xdr:rowOff>
    </xdr:from>
    <xdr:ext cx="534377" cy="259045"/>
    <xdr:sp macro="" textlink="">
      <xdr:nvSpPr>
        <xdr:cNvPr id="827" name="テキスト ボックス 826"/>
        <xdr:cNvSpPr txBox="1"/>
      </xdr:nvSpPr>
      <xdr:spPr>
        <a:xfrm>
          <a:off x="21056111" y="970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163055</xdr:rowOff>
    </xdr:from>
    <xdr:to>
      <xdr:col>107</xdr:col>
      <xdr:colOff>101600</xdr:colOff>
      <xdr:row>58</xdr:row>
      <xdr:rowOff>93205</xdr:rowOff>
    </xdr:to>
    <xdr:sp macro="" textlink="">
      <xdr:nvSpPr>
        <xdr:cNvPr id="828" name="楕円 827"/>
        <xdr:cNvSpPr/>
      </xdr:nvSpPr>
      <xdr:spPr>
        <a:xfrm>
          <a:off x="20383500" y="99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109732</xdr:rowOff>
    </xdr:from>
    <xdr:ext cx="534377" cy="259045"/>
    <xdr:sp macro="" textlink="">
      <xdr:nvSpPr>
        <xdr:cNvPr id="829" name="テキスト ボックス 828"/>
        <xdr:cNvSpPr txBox="1"/>
      </xdr:nvSpPr>
      <xdr:spPr>
        <a:xfrm>
          <a:off x="20167111" y="971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166459</xdr:rowOff>
    </xdr:from>
    <xdr:to>
      <xdr:col>102</xdr:col>
      <xdr:colOff>165100</xdr:colOff>
      <xdr:row>58</xdr:row>
      <xdr:rowOff>96609</xdr:rowOff>
    </xdr:to>
    <xdr:sp macro="" textlink="">
      <xdr:nvSpPr>
        <xdr:cNvPr id="830" name="楕円 829"/>
        <xdr:cNvSpPr/>
      </xdr:nvSpPr>
      <xdr:spPr>
        <a:xfrm>
          <a:off x="19494500" y="993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113136</xdr:rowOff>
    </xdr:from>
    <xdr:ext cx="534377" cy="259045"/>
    <xdr:sp macro="" textlink="">
      <xdr:nvSpPr>
        <xdr:cNvPr id="831" name="テキスト ボックス 830"/>
        <xdr:cNvSpPr txBox="1"/>
      </xdr:nvSpPr>
      <xdr:spPr>
        <a:xfrm>
          <a:off x="19278111" y="971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168631</xdr:rowOff>
    </xdr:from>
    <xdr:to>
      <xdr:col>98</xdr:col>
      <xdr:colOff>38100</xdr:colOff>
      <xdr:row>58</xdr:row>
      <xdr:rowOff>98781</xdr:rowOff>
    </xdr:to>
    <xdr:sp macro="" textlink="">
      <xdr:nvSpPr>
        <xdr:cNvPr id="832" name="楕円 831"/>
        <xdr:cNvSpPr/>
      </xdr:nvSpPr>
      <xdr:spPr>
        <a:xfrm>
          <a:off x="18605500" y="994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115308</xdr:rowOff>
    </xdr:from>
    <xdr:ext cx="534377" cy="259045"/>
    <xdr:sp macro="" textlink="">
      <xdr:nvSpPr>
        <xdr:cNvPr id="833" name="テキスト ボックス 832"/>
        <xdr:cNvSpPr txBox="1"/>
      </xdr:nvSpPr>
      <xdr:spPr>
        <a:xfrm>
          <a:off x="18389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5997</xdr:rowOff>
    </xdr:from>
    <xdr:to>
      <xdr:col>116</xdr:col>
      <xdr:colOff>63500</xdr:colOff>
      <xdr:row>74</xdr:row>
      <xdr:rowOff>141501</xdr:rowOff>
    </xdr:to>
    <xdr:cxnSp macro="">
      <xdr:nvCxnSpPr>
        <xdr:cNvPr id="860" name="直線コネクタ 859"/>
        <xdr:cNvCxnSpPr/>
      </xdr:nvCxnSpPr>
      <xdr:spPr>
        <a:xfrm flipV="1">
          <a:off x="21323300" y="12693297"/>
          <a:ext cx="838200" cy="13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161348</xdr:rowOff>
    </xdr:from>
    <xdr:to>
      <xdr:col>111</xdr:col>
      <xdr:colOff>177800</xdr:colOff>
      <xdr:row>74</xdr:row>
      <xdr:rowOff>141501</xdr:rowOff>
    </xdr:to>
    <xdr:cxnSp macro="">
      <xdr:nvCxnSpPr>
        <xdr:cNvPr id="863" name="直線コネクタ 862"/>
        <xdr:cNvCxnSpPr/>
      </xdr:nvCxnSpPr>
      <xdr:spPr>
        <a:xfrm>
          <a:off x="20434300" y="12677198"/>
          <a:ext cx="889000" cy="15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161348</xdr:rowOff>
    </xdr:from>
    <xdr:to>
      <xdr:col>107</xdr:col>
      <xdr:colOff>50800</xdr:colOff>
      <xdr:row>74</xdr:row>
      <xdr:rowOff>83021</xdr:rowOff>
    </xdr:to>
    <xdr:cxnSp macro="">
      <xdr:nvCxnSpPr>
        <xdr:cNvPr id="866" name="直線コネクタ 865"/>
        <xdr:cNvCxnSpPr/>
      </xdr:nvCxnSpPr>
      <xdr:spPr>
        <a:xfrm flipV="1">
          <a:off x="19545300" y="12677198"/>
          <a:ext cx="889000" cy="9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83021</xdr:rowOff>
    </xdr:from>
    <xdr:to>
      <xdr:col>102</xdr:col>
      <xdr:colOff>114300</xdr:colOff>
      <xdr:row>75</xdr:row>
      <xdr:rowOff>313</xdr:rowOff>
    </xdr:to>
    <xdr:cxnSp macro="">
      <xdr:nvCxnSpPr>
        <xdr:cNvPr id="869" name="直線コネクタ 868"/>
        <xdr:cNvCxnSpPr/>
      </xdr:nvCxnSpPr>
      <xdr:spPr>
        <a:xfrm flipV="1">
          <a:off x="18656300" y="12770321"/>
          <a:ext cx="889000" cy="8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126647</xdr:rowOff>
    </xdr:from>
    <xdr:to>
      <xdr:col>116</xdr:col>
      <xdr:colOff>114300</xdr:colOff>
      <xdr:row>74</xdr:row>
      <xdr:rowOff>56797</xdr:rowOff>
    </xdr:to>
    <xdr:sp macro="" textlink="">
      <xdr:nvSpPr>
        <xdr:cNvPr id="879" name="楕円 878"/>
        <xdr:cNvSpPr/>
      </xdr:nvSpPr>
      <xdr:spPr>
        <a:xfrm>
          <a:off x="22110700" y="1264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149524</xdr:rowOff>
    </xdr:from>
    <xdr:ext cx="599010" cy="259045"/>
    <xdr:sp macro="" textlink="">
      <xdr:nvSpPr>
        <xdr:cNvPr id="880" name="繰出金該当値テキスト"/>
        <xdr:cNvSpPr txBox="1"/>
      </xdr:nvSpPr>
      <xdr:spPr>
        <a:xfrm>
          <a:off x="22212300" y="1249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90701</xdr:rowOff>
    </xdr:from>
    <xdr:to>
      <xdr:col>112</xdr:col>
      <xdr:colOff>38100</xdr:colOff>
      <xdr:row>75</xdr:row>
      <xdr:rowOff>20851</xdr:rowOff>
    </xdr:to>
    <xdr:sp macro="" textlink="">
      <xdr:nvSpPr>
        <xdr:cNvPr id="881" name="楕円 880"/>
        <xdr:cNvSpPr/>
      </xdr:nvSpPr>
      <xdr:spPr>
        <a:xfrm>
          <a:off x="21272500" y="1277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37378</xdr:rowOff>
    </xdr:from>
    <xdr:ext cx="599010" cy="259045"/>
    <xdr:sp macro="" textlink="">
      <xdr:nvSpPr>
        <xdr:cNvPr id="882" name="テキスト ボックス 881"/>
        <xdr:cNvSpPr txBox="1"/>
      </xdr:nvSpPr>
      <xdr:spPr>
        <a:xfrm>
          <a:off x="21023795" y="1255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110548</xdr:rowOff>
    </xdr:from>
    <xdr:to>
      <xdr:col>107</xdr:col>
      <xdr:colOff>101600</xdr:colOff>
      <xdr:row>74</xdr:row>
      <xdr:rowOff>40698</xdr:rowOff>
    </xdr:to>
    <xdr:sp macro="" textlink="">
      <xdr:nvSpPr>
        <xdr:cNvPr id="883" name="楕円 882"/>
        <xdr:cNvSpPr/>
      </xdr:nvSpPr>
      <xdr:spPr>
        <a:xfrm>
          <a:off x="20383500" y="1262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57225</xdr:rowOff>
    </xdr:from>
    <xdr:ext cx="599010" cy="259045"/>
    <xdr:sp macro="" textlink="">
      <xdr:nvSpPr>
        <xdr:cNvPr id="884" name="テキスト ボックス 883"/>
        <xdr:cNvSpPr txBox="1"/>
      </xdr:nvSpPr>
      <xdr:spPr>
        <a:xfrm>
          <a:off x="20134795" y="1240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32221</xdr:rowOff>
    </xdr:from>
    <xdr:to>
      <xdr:col>102</xdr:col>
      <xdr:colOff>165100</xdr:colOff>
      <xdr:row>74</xdr:row>
      <xdr:rowOff>133821</xdr:rowOff>
    </xdr:to>
    <xdr:sp macro="" textlink="">
      <xdr:nvSpPr>
        <xdr:cNvPr id="885" name="楕円 884"/>
        <xdr:cNvSpPr/>
      </xdr:nvSpPr>
      <xdr:spPr>
        <a:xfrm>
          <a:off x="19494500" y="1271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150348</xdr:rowOff>
    </xdr:from>
    <xdr:ext cx="599010" cy="259045"/>
    <xdr:sp macro="" textlink="">
      <xdr:nvSpPr>
        <xdr:cNvPr id="886" name="テキスト ボックス 885"/>
        <xdr:cNvSpPr txBox="1"/>
      </xdr:nvSpPr>
      <xdr:spPr>
        <a:xfrm>
          <a:off x="19245795" y="1249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120963</xdr:rowOff>
    </xdr:from>
    <xdr:to>
      <xdr:col>98</xdr:col>
      <xdr:colOff>38100</xdr:colOff>
      <xdr:row>75</xdr:row>
      <xdr:rowOff>51113</xdr:rowOff>
    </xdr:to>
    <xdr:sp macro="" textlink="">
      <xdr:nvSpPr>
        <xdr:cNvPr id="887" name="楕円 886"/>
        <xdr:cNvSpPr/>
      </xdr:nvSpPr>
      <xdr:spPr>
        <a:xfrm>
          <a:off x="18605500" y="1280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67640</xdr:rowOff>
    </xdr:from>
    <xdr:ext cx="599010" cy="259045"/>
    <xdr:sp macro="" textlink="">
      <xdr:nvSpPr>
        <xdr:cNvPr id="888" name="テキスト ボックス 887"/>
        <xdr:cNvSpPr txBox="1"/>
      </xdr:nvSpPr>
      <xdr:spPr>
        <a:xfrm>
          <a:off x="18356795" y="1258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６７３，２１７円となっており、類似団体と比較して一人当たりコストが高い状況となっている。これは、橋梁長寿命化改修事業により補修する橋梁数が増加したことや新たに道路改良工事を実施したこと等によるものであり、前年度決算と比較すると１３．６％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今後も小中一貫校整備事業等の大型建設事業が予定されており、住民一人当たりの負担が増加することが懸念される。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2,042
2,002
574.10
5,715,004
5,499,166
165,630
3,085,633
3,152,907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73120</xdr:rowOff>
    </xdr:from>
    <xdr:to>
      <xdr:col>24</xdr:col>
      <xdr:colOff>63500</xdr:colOff>
      <xdr:row>36</xdr:row>
      <xdr:rowOff>105467</xdr:rowOff>
    </xdr:to>
    <xdr:cxnSp macro="">
      <xdr:nvCxnSpPr>
        <xdr:cNvPr id="60" name="直線コネクタ 59"/>
        <xdr:cNvCxnSpPr/>
      </xdr:nvCxnSpPr>
      <xdr:spPr>
        <a:xfrm flipV="1">
          <a:off x="3797300" y="6245320"/>
          <a:ext cx="8382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105467</xdr:rowOff>
    </xdr:from>
    <xdr:to>
      <xdr:col>19</xdr:col>
      <xdr:colOff>177800</xdr:colOff>
      <xdr:row>36</xdr:row>
      <xdr:rowOff>152616</xdr:rowOff>
    </xdr:to>
    <xdr:cxnSp macro="">
      <xdr:nvCxnSpPr>
        <xdr:cNvPr id="63" name="直線コネクタ 62"/>
        <xdr:cNvCxnSpPr/>
      </xdr:nvCxnSpPr>
      <xdr:spPr>
        <a:xfrm flipV="1">
          <a:off x="2908300" y="6277667"/>
          <a:ext cx="889000" cy="4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152616</xdr:rowOff>
    </xdr:from>
    <xdr:to>
      <xdr:col>15</xdr:col>
      <xdr:colOff>50800</xdr:colOff>
      <xdr:row>36</xdr:row>
      <xdr:rowOff>170675</xdr:rowOff>
    </xdr:to>
    <xdr:cxnSp macro="">
      <xdr:nvCxnSpPr>
        <xdr:cNvPr id="66" name="直線コネクタ 65"/>
        <xdr:cNvCxnSpPr/>
      </xdr:nvCxnSpPr>
      <xdr:spPr>
        <a:xfrm flipV="1">
          <a:off x="2019300" y="6324816"/>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79064</xdr:rowOff>
    </xdr:from>
    <xdr:to>
      <xdr:col>10</xdr:col>
      <xdr:colOff>114300</xdr:colOff>
      <xdr:row>36</xdr:row>
      <xdr:rowOff>170675</xdr:rowOff>
    </xdr:to>
    <xdr:cxnSp macro="">
      <xdr:nvCxnSpPr>
        <xdr:cNvPr id="69" name="直線コネクタ 68"/>
        <xdr:cNvCxnSpPr/>
      </xdr:nvCxnSpPr>
      <xdr:spPr>
        <a:xfrm>
          <a:off x="1130300" y="6251264"/>
          <a:ext cx="889000" cy="9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22320</xdr:rowOff>
    </xdr:from>
    <xdr:to>
      <xdr:col>24</xdr:col>
      <xdr:colOff>114300</xdr:colOff>
      <xdr:row>36</xdr:row>
      <xdr:rowOff>123920</xdr:rowOff>
    </xdr:to>
    <xdr:sp macro="" textlink="">
      <xdr:nvSpPr>
        <xdr:cNvPr id="79" name="楕円 78"/>
        <xdr:cNvSpPr/>
      </xdr:nvSpPr>
      <xdr:spPr>
        <a:xfrm>
          <a:off x="4584700" y="61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45197</xdr:rowOff>
    </xdr:from>
    <xdr:ext cx="534377" cy="259045"/>
    <xdr:sp macro="" textlink="">
      <xdr:nvSpPr>
        <xdr:cNvPr id="80" name="議会費該当値テキスト"/>
        <xdr:cNvSpPr txBox="1"/>
      </xdr:nvSpPr>
      <xdr:spPr>
        <a:xfrm>
          <a:off x="4686300" y="604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54667</xdr:rowOff>
    </xdr:from>
    <xdr:to>
      <xdr:col>20</xdr:col>
      <xdr:colOff>38100</xdr:colOff>
      <xdr:row>36</xdr:row>
      <xdr:rowOff>156267</xdr:rowOff>
    </xdr:to>
    <xdr:sp macro="" textlink="">
      <xdr:nvSpPr>
        <xdr:cNvPr id="81" name="楕円 80"/>
        <xdr:cNvSpPr/>
      </xdr:nvSpPr>
      <xdr:spPr>
        <a:xfrm>
          <a:off x="3746500" y="622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1344</xdr:rowOff>
    </xdr:from>
    <xdr:ext cx="534377" cy="259045"/>
    <xdr:sp macro="" textlink="">
      <xdr:nvSpPr>
        <xdr:cNvPr id="82" name="テキスト ボックス 81"/>
        <xdr:cNvSpPr txBox="1"/>
      </xdr:nvSpPr>
      <xdr:spPr>
        <a:xfrm>
          <a:off x="3530111" y="600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101816</xdr:rowOff>
    </xdr:from>
    <xdr:to>
      <xdr:col>15</xdr:col>
      <xdr:colOff>101600</xdr:colOff>
      <xdr:row>37</xdr:row>
      <xdr:rowOff>31966</xdr:rowOff>
    </xdr:to>
    <xdr:sp macro="" textlink="">
      <xdr:nvSpPr>
        <xdr:cNvPr id="83" name="楕円 82"/>
        <xdr:cNvSpPr/>
      </xdr:nvSpPr>
      <xdr:spPr>
        <a:xfrm>
          <a:off x="2857500" y="62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48493</xdr:rowOff>
    </xdr:from>
    <xdr:ext cx="534377" cy="259045"/>
    <xdr:sp macro="" textlink="">
      <xdr:nvSpPr>
        <xdr:cNvPr id="84" name="テキスト ボックス 83"/>
        <xdr:cNvSpPr txBox="1"/>
      </xdr:nvSpPr>
      <xdr:spPr>
        <a:xfrm>
          <a:off x="2641111" y="60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119875</xdr:rowOff>
    </xdr:from>
    <xdr:to>
      <xdr:col>10</xdr:col>
      <xdr:colOff>165100</xdr:colOff>
      <xdr:row>37</xdr:row>
      <xdr:rowOff>50025</xdr:rowOff>
    </xdr:to>
    <xdr:sp macro="" textlink="">
      <xdr:nvSpPr>
        <xdr:cNvPr id="85" name="楕円 84"/>
        <xdr:cNvSpPr/>
      </xdr:nvSpPr>
      <xdr:spPr>
        <a:xfrm>
          <a:off x="1968500" y="62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66552</xdr:rowOff>
    </xdr:from>
    <xdr:ext cx="534377" cy="259045"/>
    <xdr:sp macro="" textlink="">
      <xdr:nvSpPr>
        <xdr:cNvPr id="86" name="テキスト ボックス 85"/>
        <xdr:cNvSpPr txBox="1"/>
      </xdr:nvSpPr>
      <xdr:spPr>
        <a:xfrm>
          <a:off x="1752111" y="60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28264</xdr:rowOff>
    </xdr:from>
    <xdr:to>
      <xdr:col>6</xdr:col>
      <xdr:colOff>38100</xdr:colOff>
      <xdr:row>36</xdr:row>
      <xdr:rowOff>129864</xdr:rowOff>
    </xdr:to>
    <xdr:sp macro="" textlink="">
      <xdr:nvSpPr>
        <xdr:cNvPr id="87" name="楕円 86"/>
        <xdr:cNvSpPr/>
      </xdr:nvSpPr>
      <xdr:spPr>
        <a:xfrm>
          <a:off x="1079500" y="620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146391</xdr:rowOff>
    </xdr:from>
    <xdr:ext cx="534377" cy="259045"/>
    <xdr:sp macro="" textlink="">
      <xdr:nvSpPr>
        <xdr:cNvPr id="88" name="テキスト ボックス 87"/>
        <xdr:cNvSpPr txBox="1"/>
      </xdr:nvSpPr>
      <xdr:spPr>
        <a:xfrm>
          <a:off x="863111" y="59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90936</xdr:rowOff>
    </xdr:from>
    <xdr:to>
      <xdr:col>24</xdr:col>
      <xdr:colOff>63500</xdr:colOff>
      <xdr:row>57</xdr:row>
      <xdr:rowOff>153366</xdr:rowOff>
    </xdr:to>
    <xdr:cxnSp macro="">
      <xdr:nvCxnSpPr>
        <xdr:cNvPr id="115" name="直線コネクタ 114"/>
        <xdr:cNvCxnSpPr/>
      </xdr:nvCxnSpPr>
      <xdr:spPr>
        <a:xfrm>
          <a:off x="3797300" y="9863586"/>
          <a:ext cx="838200" cy="6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82927</xdr:rowOff>
    </xdr:from>
    <xdr:to>
      <xdr:col>19</xdr:col>
      <xdr:colOff>177800</xdr:colOff>
      <xdr:row>57</xdr:row>
      <xdr:rowOff>90936</xdr:rowOff>
    </xdr:to>
    <xdr:cxnSp macro="">
      <xdr:nvCxnSpPr>
        <xdr:cNvPr id="118" name="直線コネクタ 117"/>
        <xdr:cNvCxnSpPr/>
      </xdr:nvCxnSpPr>
      <xdr:spPr>
        <a:xfrm>
          <a:off x="2908300" y="9855577"/>
          <a:ext cx="889000" cy="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82927</xdr:rowOff>
    </xdr:from>
    <xdr:to>
      <xdr:col>15</xdr:col>
      <xdr:colOff>50800</xdr:colOff>
      <xdr:row>57</xdr:row>
      <xdr:rowOff>98589</xdr:rowOff>
    </xdr:to>
    <xdr:cxnSp macro="">
      <xdr:nvCxnSpPr>
        <xdr:cNvPr id="121" name="直線コネクタ 120"/>
        <xdr:cNvCxnSpPr/>
      </xdr:nvCxnSpPr>
      <xdr:spPr>
        <a:xfrm flipV="1">
          <a:off x="2019300" y="9855577"/>
          <a:ext cx="889000" cy="1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94559</xdr:rowOff>
    </xdr:from>
    <xdr:to>
      <xdr:col>10</xdr:col>
      <xdr:colOff>114300</xdr:colOff>
      <xdr:row>57</xdr:row>
      <xdr:rowOff>98589</xdr:rowOff>
    </xdr:to>
    <xdr:cxnSp macro="">
      <xdr:nvCxnSpPr>
        <xdr:cNvPr id="124" name="直線コネクタ 123"/>
        <xdr:cNvCxnSpPr/>
      </xdr:nvCxnSpPr>
      <xdr:spPr>
        <a:xfrm>
          <a:off x="1130300" y="9867209"/>
          <a:ext cx="889000" cy="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102566</xdr:rowOff>
    </xdr:from>
    <xdr:to>
      <xdr:col>24</xdr:col>
      <xdr:colOff>114300</xdr:colOff>
      <xdr:row>58</xdr:row>
      <xdr:rowOff>32716</xdr:rowOff>
    </xdr:to>
    <xdr:sp macro="" textlink="">
      <xdr:nvSpPr>
        <xdr:cNvPr id="134" name="楕円 133"/>
        <xdr:cNvSpPr/>
      </xdr:nvSpPr>
      <xdr:spPr>
        <a:xfrm>
          <a:off x="4584700" y="98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40136</xdr:rowOff>
    </xdr:from>
    <xdr:to>
      <xdr:col>20</xdr:col>
      <xdr:colOff>38100</xdr:colOff>
      <xdr:row>57</xdr:row>
      <xdr:rowOff>141736</xdr:rowOff>
    </xdr:to>
    <xdr:sp macro="" textlink="">
      <xdr:nvSpPr>
        <xdr:cNvPr id="136" name="楕円 135"/>
        <xdr:cNvSpPr/>
      </xdr:nvSpPr>
      <xdr:spPr>
        <a:xfrm>
          <a:off x="3746500" y="981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158263</xdr:rowOff>
    </xdr:from>
    <xdr:ext cx="599010" cy="259045"/>
    <xdr:sp macro="" textlink="">
      <xdr:nvSpPr>
        <xdr:cNvPr id="137" name="テキスト ボックス 136"/>
        <xdr:cNvSpPr txBox="1"/>
      </xdr:nvSpPr>
      <xdr:spPr>
        <a:xfrm>
          <a:off x="3497795" y="958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32127</xdr:rowOff>
    </xdr:from>
    <xdr:to>
      <xdr:col>15</xdr:col>
      <xdr:colOff>101600</xdr:colOff>
      <xdr:row>57</xdr:row>
      <xdr:rowOff>133727</xdr:rowOff>
    </xdr:to>
    <xdr:sp macro="" textlink="">
      <xdr:nvSpPr>
        <xdr:cNvPr id="138" name="楕円 137"/>
        <xdr:cNvSpPr/>
      </xdr:nvSpPr>
      <xdr:spPr>
        <a:xfrm>
          <a:off x="2857500" y="980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150254</xdr:rowOff>
    </xdr:from>
    <xdr:ext cx="599010" cy="259045"/>
    <xdr:sp macro="" textlink="">
      <xdr:nvSpPr>
        <xdr:cNvPr id="139" name="テキスト ボックス 138"/>
        <xdr:cNvSpPr txBox="1"/>
      </xdr:nvSpPr>
      <xdr:spPr>
        <a:xfrm>
          <a:off x="2608795" y="958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47789</xdr:rowOff>
    </xdr:from>
    <xdr:to>
      <xdr:col>10</xdr:col>
      <xdr:colOff>165100</xdr:colOff>
      <xdr:row>57</xdr:row>
      <xdr:rowOff>149389</xdr:rowOff>
    </xdr:to>
    <xdr:sp macro="" textlink="">
      <xdr:nvSpPr>
        <xdr:cNvPr id="140" name="楕円 139"/>
        <xdr:cNvSpPr/>
      </xdr:nvSpPr>
      <xdr:spPr>
        <a:xfrm>
          <a:off x="1968500" y="982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165916</xdr:rowOff>
    </xdr:from>
    <xdr:ext cx="599010" cy="259045"/>
    <xdr:sp macro="" textlink="">
      <xdr:nvSpPr>
        <xdr:cNvPr id="141" name="テキスト ボックス 140"/>
        <xdr:cNvSpPr txBox="1"/>
      </xdr:nvSpPr>
      <xdr:spPr>
        <a:xfrm>
          <a:off x="1719795" y="959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43759</xdr:rowOff>
    </xdr:from>
    <xdr:to>
      <xdr:col>6</xdr:col>
      <xdr:colOff>38100</xdr:colOff>
      <xdr:row>57</xdr:row>
      <xdr:rowOff>145359</xdr:rowOff>
    </xdr:to>
    <xdr:sp macro="" textlink="">
      <xdr:nvSpPr>
        <xdr:cNvPr id="142" name="楕円 141"/>
        <xdr:cNvSpPr/>
      </xdr:nvSpPr>
      <xdr:spPr>
        <a:xfrm>
          <a:off x="1079500" y="981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161886</xdr:rowOff>
    </xdr:from>
    <xdr:ext cx="599010" cy="259045"/>
    <xdr:sp macro="" textlink="">
      <xdr:nvSpPr>
        <xdr:cNvPr id="143" name="テキスト ボックス 142"/>
        <xdr:cNvSpPr txBox="1"/>
      </xdr:nvSpPr>
      <xdr:spPr>
        <a:xfrm>
          <a:off x="830795" y="959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41144</xdr:rowOff>
    </xdr:from>
    <xdr:to>
      <xdr:col>24</xdr:col>
      <xdr:colOff>63500</xdr:colOff>
      <xdr:row>75</xdr:row>
      <xdr:rowOff>29306</xdr:rowOff>
    </xdr:to>
    <xdr:cxnSp macro="">
      <xdr:nvCxnSpPr>
        <xdr:cNvPr id="175" name="直線コネクタ 174"/>
        <xdr:cNvCxnSpPr/>
      </xdr:nvCxnSpPr>
      <xdr:spPr>
        <a:xfrm flipV="1">
          <a:off x="3797300" y="12556994"/>
          <a:ext cx="838200" cy="33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29306</xdr:rowOff>
    </xdr:from>
    <xdr:to>
      <xdr:col>19</xdr:col>
      <xdr:colOff>177800</xdr:colOff>
      <xdr:row>75</xdr:row>
      <xdr:rowOff>71555</xdr:rowOff>
    </xdr:to>
    <xdr:cxnSp macro="">
      <xdr:nvCxnSpPr>
        <xdr:cNvPr id="178" name="直線コネクタ 177"/>
        <xdr:cNvCxnSpPr/>
      </xdr:nvCxnSpPr>
      <xdr:spPr>
        <a:xfrm flipV="1">
          <a:off x="2908300" y="12888056"/>
          <a:ext cx="889000" cy="4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71555</xdr:rowOff>
    </xdr:from>
    <xdr:to>
      <xdr:col>15</xdr:col>
      <xdr:colOff>50800</xdr:colOff>
      <xdr:row>75</xdr:row>
      <xdr:rowOff>112657</xdr:rowOff>
    </xdr:to>
    <xdr:cxnSp macro="">
      <xdr:nvCxnSpPr>
        <xdr:cNvPr id="181" name="直線コネクタ 180"/>
        <xdr:cNvCxnSpPr/>
      </xdr:nvCxnSpPr>
      <xdr:spPr>
        <a:xfrm flipV="1">
          <a:off x="2019300" y="12930305"/>
          <a:ext cx="889000" cy="4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5799</xdr:rowOff>
    </xdr:from>
    <xdr:to>
      <xdr:col>10</xdr:col>
      <xdr:colOff>114300</xdr:colOff>
      <xdr:row>75</xdr:row>
      <xdr:rowOff>112657</xdr:rowOff>
    </xdr:to>
    <xdr:cxnSp macro="">
      <xdr:nvCxnSpPr>
        <xdr:cNvPr id="184" name="直線コネクタ 183"/>
        <xdr:cNvCxnSpPr/>
      </xdr:nvCxnSpPr>
      <xdr:spPr>
        <a:xfrm>
          <a:off x="1130300" y="12864549"/>
          <a:ext cx="889000" cy="10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161794</xdr:rowOff>
    </xdr:from>
    <xdr:to>
      <xdr:col>24</xdr:col>
      <xdr:colOff>114300</xdr:colOff>
      <xdr:row>73</xdr:row>
      <xdr:rowOff>91944</xdr:rowOff>
    </xdr:to>
    <xdr:sp macro="" textlink="">
      <xdr:nvSpPr>
        <xdr:cNvPr id="194" name="楕円 193"/>
        <xdr:cNvSpPr/>
      </xdr:nvSpPr>
      <xdr:spPr>
        <a:xfrm>
          <a:off x="4584700" y="1250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13221</xdr:rowOff>
    </xdr:from>
    <xdr:ext cx="599010" cy="259045"/>
    <xdr:sp macro="" textlink="">
      <xdr:nvSpPr>
        <xdr:cNvPr id="195" name="民生費該当値テキスト"/>
        <xdr:cNvSpPr txBox="1"/>
      </xdr:nvSpPr>
      <xdr:spPr>
        <a:xfrm>
          <a:off x="4686300" y="1235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149956</xdr:rowOff>
    </xdr:from>
    <xdr:to>
      <xdr:col>20</xdr:col>
      <xdr:colOff>38100</xdr:colOff>
      <xdr:row>75</xdr:row>
      <xdr:rowOff>80106</xdr:rowOff>
    </xdr:to>
    <xdr:sp macro="" textlink="">
      <xdr:nvSpPr>
        <xdr:cNvPr id="196" name="楕円 195"/>
        <xdr:cNvSpPr/>
      </xdr:nvSpPr>
      <xdr:spPr>
        <a:xfrm>
          <a:off x="3746500" y="1283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96633</xdr:rowOff>
    </xdr:from>
    <xdr:ext cx="599010" cy="259045"/>
    <xdr:sp macro="" textlink="">
      <xdr:nvSpPr>
        <xdr:cNvPr id="197" name="テキスト ボックス 196"/>
        <xdr:cNvSpPr txBox="1"/>
      </xdr:nvSpPr>
      <xdr:spPr>
        <a:xfrm>
          <a:off x="3497795" y="1261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20755</xdr:rowOff>
    </xdr:from>
    <xdr:to>
      <xdr:col>15</xdr:col>
      <xdr:colOff>101600</xdr:colOff>
      <xdr:row>75</xdr:row>
      <xdr:rowOff>122355</xdr:rowOff>
    </xdr:to>
    <xdr:sp macro="" textlink="">
      <xdr:nvSpPr>
        <xdr:cNvPr id="198" name="楕円 197"/>
        <xdr:cNvSpPr/>
      </xdr:nvSpPr>
      <xdr:spPr>
        <a:xfrm>
          <a:off x="2857500" y="1287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138882</xdr:rowOff>
    </xdr:from>
    <xdr:ext cx="599010" cy="259045"/>
    <xdr:sp macro="" textlink="">
      <xdr:nvSpPr>
        <xdr:cNvPr id="199" name="テキスト ボックス 198"/>
        <xdr:cNvSpPr txBox="1"/>
      </xdr:nvSpPr>
      <xdr:spPr>
        <a:xfrm>
          <a:off x="2608795" y="1265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61857</xdr:rowOff>
    </xdr:from>
    <xdr:to>
      <xdr:col>10</xdr:col>
      <xdr:colOff>165100</xdr:colOff>
      <xdr:row>75</xdr:row>
      <xdr:rowOff>163457</xdr:rowOff>
    </xdr:to>
    <xdr:sp macro="" textlink="">
      <xdr:nvSpPr>
        <xdr:cNvPr id="200" name="楕円 199"/>
        <xdr:cNvSpPr/>
      </xdr:nvSpPr>
      <xdr:spPr>
        <a:xfrm>
          <a:off x="1968500" y="1292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8534</xdr:rowOff>
    </xdr:from>
    <xdr:ext cx="599010" cy="259045"/>
    <xdr:sp macro="" textlink="">
      <xdr:nvSpPr>
        <xdr:cNvPr id="201" name="テキスト ボックス 200"/>
        <xdr:cNvSpPr txBox="1"/>
      </xdr:nvSpPr>
      <xdr:spPr>
        <a:xfrm>
          <a:off x="1719795" y="1269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126449</xdr:rowOff>
    </xdr:from>
    <xdr:to>
      <xdr:col>6</xdr:col>
      <xdr:colOff>38100</xdr:colOff>
      <xdr:row>75</xdr:row>
      <xdr:rowOff>56599</xdr:rowOff>
    </xdr:to>
    <xdr:sp macro="" textlink="">
      <xdr:nvSpPr>
        <xdr:cNvPr id="202" name="楕円 201"/>
        <xdr:cNvSpPr/>
      </xdr:nvSpPr>
      <xdr:spPr>
        <a:xfrm>
          <a:off x="1079500" y="1281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73126</xdr:rowOff>
    </xdr:from>
    <xdr:ext cx="599010" cy="259045"/>
    <xdr:sp macro="" textlink="">
      <xdr:nvSpPr>
        <xdr:cNvPr id="203" name="テキスト ボックス 202"/>
        <xdr:cNvSpPr txBox="1"/>
      </xdr:nvSpPr>
      <xdr:spPr>
        <a:xfrm>
          <a:off x="830795" y="1258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126070</xdr:rowOff>
    </xdr:from>
    <xdr:to>
      <xdr:col>24</xdr:col>
      <xdr:colOff>63500</xdr:colOff>
      <xdr:row>97</xdr:row>
      <xdr:rowOff>126705</xdr:rowOff>
    </xdr:to>
    <xdr:cxnSp macro="">
      <xdr:nvCxnSpPr>
        <xdr:cNvPr id="232" name="直線コネクタ 231"/>
        <xdr:cNvCxnSpPr/>
      </xdr:nvCxnSpPr>
      <xdr:spPr>
        <a:xfrm>
          <a:off x="3797300" y="16756720"/>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126070</xdr:rowOff>
    </xdr:from>
    <xdr:to>
      <xdr:col>19</xdr:col>
      <xdr:colOff>177800</xdr:colOff>
      <xdr:row>98</xdr:row>
      <xdr:rowOff>1482</xdr:rowOff>
    </xdr:to>
    <xdr:cxnSp macro="">
      <xdr:nvCxnSpPr>
        <xdr:cNvPr id="235" name="直線コネクタ 234"/>
        <xdr:cNvCxnSpPr/>
      </xdr:nvCxnSpPr>
      <xdr:spPr>
        <a:xfrm flipV="1">
          <a:off x="2908300" y="16756720"/>
          <a:ext cx="889000" cy="4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156911</xdr:rowOff>
    </xdr:from>
    <xdr:to>
      <xdr:col>15</xdr:col>
      <xdr:colOff>50800</xdr:colOff>
      <xdr:row>98</xdr:row>
      <xdr:rowOff>1482</xdr:rowOff>
    </xdr:to>
    <xdr:cxnSp macro="">
      <xdr:nvCxnSpPr>
        <xdr:cNvPr id="238" name="直線コネクタ 237"/>
        <xdr:cNvCxnSpPr/>
      </xdr:nvCxnSpPr>
      <xdr:spPr>
        <a:xfrm>
          <a:off x="2019300" y="16787561"/>
          <a:ext cx="88900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142413</xdr:rowOff>
    </xdr:from>
    <xdr:to>
      <xdr:col>10</xdr:col>
      <xdr:colOff>114300</xdr:colOff>
      <xdr:row>97</xdr:row>
      <xdr:rowOff>156911</xdr:rowOff>
    </xdr:to>
    <xdr:cxnSp macro="">
      <xdr:nvCxnSpPr>
        <xdr:cNvPr id="241" name="直線コネクタ 240"/>
        <xdr:cNvCxnSpPr/>
      </xdr:nvCxnSpPr>
      <xdr:spPr>
        <a:xfrm>
          <a:off x="1130300" y="16773063"/>
          <a:ext cx="889000" cy="1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75905</xdr:rowOff>
    </xdr:from>
    <xdr:to>
      <xdr:col>24</xdr:col>
      <xdr:colOff>114300</xdr:colOff>
      <xdr:row>98</xdr:row>
      <xdr:rowOff>6055</xdr:rowOff>
    </xdr:to>
    <xdr:sp macro="" textlink="">
      <xdr:nvSpPr>
        <xdr:cNvPr id="251" name="楕円 250"/>
        <xdr:cNvSpPr/>
      </xdr:nvSpPr>
      <xdr:spPr>
        <a:xfrm>
          <a:off x="4584700" y="1670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54332</xdr:rowOff>
    </xdr:from>
    <xdr:ext cx="599010" cy="259045"/>
    <xdr:sp macro="" textlink="">
      <xdr:nvSpPr>
        <xdr:cNvPr id="252" name="衛生費該当値テキスト"/>
        <xdr:cNvSpPr txBox="1"/>
      </xdr:nvSpPr>
      <xdr:spPr>
        <a:xfrm>
          <a:off x="4686300" y="1668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75270</xdr:rowOff>
    </xdr:from>
    <xdr:to>
      <xdr:col>20</xdr:col>
      <xdr:colOff>38100</xdr:colOff>
      <xdr:row>98</xdr:row>
      <xdr:rowOff>5420</xdr:rowOff>
    </xdr:to>
    <xdr:sp macro="" textlink="">
      <xdr:nvSpPr>
        <xdr:cNvPr id="253" name="楕円 252"/>
        <xdr:cNvSpPr/>
      </xdr:nvSpPr>
      <xdr:spPr>
        <a:xfrm>
          <a:off x="3746500" y="1670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167997</xdr:rowOff>
    </xdr:from>
    <xdr:ext cx="599010" cy="259045"/>
    <xdr:sp macro="" textlink="">
      <xdr:nvSpPr>
        <xdr:cNvPr id="254" name="テキスト ボックス 253"/>
        <xdr:cNvSpPr txBox="1"/>
      </xdr:nvSpPr>
      <xdr:spPr>
        <a:xfrm>
          <a:off x="3497795" y="167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122132</xdr:rowOff>
    </xdr:from>
    <xdr:to>
      <xdr:col>15</xdr:col>
      <xdr:colOff>101600</xdr:colOff>
      <xdr:row>98</xdr:row>
      <xdr:rowOff>52282</xdr:rowOff>
    </xdr:to>
    <xdr:sp macro="" textlink="">
      <xdr:nvSpPr>
        <xdr:cNvPr id="255" name="楕円 254"/>
        <xdr:cNvSpPr/>
      </xdr:nvSpPr>
      <xdr:spPr>
        <a:xfrm>
          <a:off x="2857500" y="1675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43409</xdr:rowOff>
    </xdr:from>
    <xdr:ext cx="599010" cy="259045"/>
    <xdr:sp macro="" textlink="">
      <xdr:nvSpPr>
        <xdr:cNvPr id="256" name="テキスト ボックス 255"/>
        <xdr:cNvSpPr txBox="1"/>
      </xdr:nvSpPr>
      <xdr:spPr>
        <a:xfrm>
          <a:off x="2608795" y="1684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106111</xdr:rowOff>
    </xdr:from>
    <xdr:to>
      <xdr:col>10</xdr:col>
      <xdr:colOff>165100</xdr:colOff>
      <xdr:row>98</xdr:row>
      <xdr:rowOff>36261</xdr:rowOff>
    </xdr:to>
    <xdr:sp macro="" textlink="">
      <xdr:nvSpPr>
        <xdr:cNvPr id="257" name="楕円 256"/>
        <xdr:cNvSpPr/>
      </xdr:nvSpPr>
      <xdr:spPr>
        <a:xfrm>
          <a:off x="1968500" y="1673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27388</xdr:rowOff>
    </xdr:from>
    <xdr:ext cx="599010" cy="259045"/>
    <xdr:sp macro="" textlink="">
      <xdr:nvSpPr>
        <xdr:cNvPr id="258" name="テキスト ボックス 257"/>
        <xdr:cNvSpPr txBox="1"/>
      </xdr:nvSpPr>
      <xdr:spPr>
        <a:xfrm>
          <a:off x="1719795" y="1682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91613</xdr:rowOff>
    </xdr:from>
    <xdr:to>
      <xdr:col>6</xdr:col>
      <xdr:colOff>38100</xdr:colOff>
      <xdr:row>98</xdr:row>
      <xdr:rowOff>21763</xdr:rowOff>
    </xdr:to>
    <xdr:sp macro="" textlink="">
      <xdr:nvSpPr>
        <xdr:cNvPr id="259" name="楕円 258"/>
        <xdr:cNvSpPr/>
      </xdr:nvSpPr>
      <xdr:spPr>
        <a:xfrm>
          <a:off x="1079500" y="167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38290</xdr:rowOff>
    </xdr:from>
    <xdr:ext cx="599010" cy="259045"/>
    <xdr:sp macro="" textlink="">
      <xdr:nvSpPr>
        <xdr:cNvPr id="260" name="テキスト ボックス 259"/>
        <xdr:cNvSpPr txBox="1"/>
      </xdr:nvSpPr>
      <xdr:spPr>
        <a:xfrm>
          <a:off x="830795" y="1649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77927</xdr:rowOff>
    </xdr:from>
    <xdr:to>
      <xdr:col>55</xdr:col>
      <xdr:colOff>0</xdr:colOff>
      <xdr:row>57</xdr:row>
      <xdr:rowOff>30290</xdr:rowOff>
    </xdr:to>
    <xdr:cxnSp macro="">
      <xdr:nvCxnSpPr>
        <xdr:cNvPr id="346" name="直線コネクタ 345"/>
        <xdr:cNvCxnSpPr/>
      </xdr:nvCxnSpPr>
      <xdr:spPr>
        <a:xfrm flipV="1">
          <a:off x="9639300" y="9679127"/>
          <a:ext cx="838200" cy="12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86409</xdr:rowOff>
    </xdr:from>
    <xdr:to>
      <xdr:col>50</xdr:col>
      <xdr:colOff>114300</xdr:colOff>
      <xdr:row>57</xdr:row>
      <xdr:rowOff>30290</xdr:rowOff>
    </xdr:to>
    <xdr:cxnSp macro="">
      <xdr:nvCxnSpPr>
        <xdr:cNvPr id="349" name="直線コネクタ 348"/>
        <xdr:cNvCxnSpPr/>
      </xdr:nvCxnSpPr>
      <xdr:spPr>
        <a:xfrm>
          <a:off x="8750300" y="9687609"/>
          <a:ext cx="889000" cy="11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86409</xdr:rowOff>
    </xdr:from>
    <xdr:to>
      <xdr:col>45</xdr:col>
      <xdr:colOff>177800</xdr:colOff>
      <xdr:row>57</xdr:row>
      <xdr:rowOff>30369</xdr:rowOff>
    </xdr:to>
    <xdr:cxnSp macro="">
      <xdr:nvCxnSpPr>
        <xdr:cNvPr id="352" name="直線コネクタ 351"/>
        <xdr:cNvCxnSpPr/>
      </xdr:nvCxnSpPr>
      <xdr:spPr>
        <a:xfrm flipV="1">
          <a:off x="7861300" y="9687609"/>
          <a:ext cx="889000" cy="11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30369</xdr:rowOff>
    </xdr:from>
    <xdr:to>
      <xdr:col>41</xdr:col>
      <xdr:colOff>50800</xdr:colOff>
      <xdr:row>57</xdr:row>
      <xdr:rowOff>67992</xdr:rowOff>
    </xdr:to>
    <xdr:cxnSp macro="">
      <xdr:nvCxnSpPr>
        <xdr:cNvPr id="355" name="直線コネクタ 354"/>
        <xdr:cNvCxnSpPr/>
      </xdr:nvCxnSpPr>
      <xdr:spPr>
        <a:xfrm flipV="1">
          <a:off x="6972300" y="9803019"/>
          <a:ext cx="889000" cy="3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27127</xdr:rowOff>
    </xdr:from>
    <xdr:to>
      <xdr:col>55</xdr:col>
      <xdr:colOff>50800</xdr:colOff>
      <xdr:row>56</xdr:row>
      <xdr:rowOff>128727</xdr:rowOff>
    </xdr:to>
    <xdr:sp macro="" textlink="">
      <xdr:nvSpPr>
        <xdr:cNvPr id="365" name="楕円 364"/>
        <xdr:cNvSpPr/>
      </xdr:nvSpPr>
      <xdr:spPr>
        <a:xfrm>
          <a:off x="10426700" y="962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50004</xdr:rowOff>
    </xdr:from>
    <xdr:ext cx="599010" cy="259045"/>
    <xdr:sp macro="" textlink="">
      <xdr:nvSpPr>
        <xdr:cNvPr id="366" name="農林水産業費該当値テキスト"/>
        <xdr:cNvSpPr txBox="1"/>
      </xdr:nvSpPr>
      <xdr:spPr>
        <a:xfrm>
          <a:off x="10528300" y="947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150940</xdr:rowOff>
    </xdr:from>
    <xdr:to>
      <xdr:col>50</xdr:col>
      <xdr:colOff>165100</xdr:colOff>
      <xdr:row>57</xdr:row>
      <xdr:rowOff>81090</xdr:rowOff>
    </xdr:to>
    <xdr:sp macro="" textlink="">
      <xdr:nvSpPr>
        <xdr:cNvPr id="367" name="楕円 366"/>
        <xdr:cNvSpPr/>
      </xdr:nvSpPr>
      <xdr:spPr>
        <a:xfrm>
          <a:off x="9588500" y="97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97617</xdr:rowOff>
    </xdr:from>
    <xdr:ext cx="599010" cy="259045"/>
    <xdr:sp macro="" textlink="">
      <xdr:nvSpPr>
        <xdr:cNvPr id="368" name="テキスト ボックス 367"/>
        <xdr:cNvSpPr txBox="1"/>
      </xdr:nvSpPr>
      <xdr:spPr>
        <a:xfrm>
          <a:off x="9339795" y="9527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35609</xdr:rowOff>
    </xdr:from>
    <xdr:to>
      <xdr:col>46</xdr:col>
      <xdr:colOff>38100</xdr:colOff>
      <xdr:row>56</xdr:row>
      <xdr:rowOff>137209</xdr:rowOff>
    </xdr:to>
    <xdr:sp macro="" textlink="">
      <xdr:nvSpPr>
        <xdr:cNvPr id="369" name="楕円 368"/>
        <xdr:cNvSpPr/>
      </xdr:nvSpPr>
      <xdr:spPr>
        <a:xfrm>
          <a:off x="8699500" y="96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153736</xdr:rowOff>
    </xdr:from>
    <xdr:ext cx="599010" cy="259045"/>
    <xdr:sp macro="" textlink="">
      <xdr:nvSpPr>
        <xdr:cNvPr id="370" name="テキスト ボックス 369"/>
        <xdr:cNvSpPr txBox="1"/>
      </xdr:nvSpPr>
      <xdr:spPr>
        <a:xfrm>
          <a:off x="8450795" y="941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151019</xdr:rowOff>
    </xdr:from>
    <xdr:to>
      <xdr:col>41</xdr:col>
      <xdr:colOff>101600</xdr:colOff>
      <xdr:row>57</xdr:row>
      <xdr:rowOff>81169</xdr:rowOff>
    </xdr:to>
    <xdr:sp macro="" textlink="">
      <xdr:nvSpPr>
        <xdr:cNvPr id="371" name="楕円 370"/>
        <xdr:cNvSpPr/>
      </xdr:nvSpPr>
      <xdr:spPr>
        <a:xfrm>
          <a:off x="7810500" y="975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97696</xdr:rowOff>
    </xdr:from>
    <xdr:ext cx="599010" cy="259045"/>
    <xdr:sp macro="" textlink="">
      <xdr:nvSpPr>
        <xdr:cNvPr id="372" name="テキスト ボックス 371"/>
        <xdr:cNvSpPr txBox="1"/>
      </xdr:nvSpPr>
      <xdr:spPr>
        <a:xfrm>
          <a:off x="7561795" y="952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17192</xdr:rowOff>
    </xdr:from>
    <xdr:to>
      <xdr:col>36</xdr:col>
      <xdr:colOff>165100</xdr:colOff>
      <xdr:row>57</xdr:row>
      <xdr:rowOff>118792</xdr:rowOff>
    </xdr:to>
    <xdr:sp macro="" textlink="">
      <xdr:nvSpPr>
        <xdr:cNvPr id="373" name="楕円 372"/>
        <xdr:cNvSpPr/>
      </xdr:nvSpPr>
      <xdr:spPr>
        <a:xfrm>
          <a:off x="6921500" y="9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135319</xdr:rowOff>
    </xdr:from>
    <xdr:ext cx="599010" cy="259045"/>
    <xdr:sp macro="" textlink="">
      <xdr:nvSpPr>
        <xdr:cNvPr id="374" name="テキスト ボックス 373"/>
        <xdr:cNvSpPr txBox="1"/>
      </xdr:nvSpPr>
      <xdr:spPr>
        <a:xfrm>
          <a:off x="6672795" y="9565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85705</xdr:rowOff>
    </xdr:from>
    <xdr:to>
      <xdr:col>55</xdr:col>
      <xdr:colOff>0</xdr:colOff>
      <xdr:row>77</xdr:row>
      <xdr:rowOff>116039</xdr:rowOff>
    </xdr:to>
    <xdr:cxnSp macro="">
      <xdr:nvCxnSpPr>
        <xdr:cNvPr id="403" name="直線コネクタ 402"/>
        <xdr:cNvCxnSpPr/>
      </xdr:nvCxnSpPr>
      <xdr:spPr>
        <a:xfrm flipV="1">
          <a:off x="9639300" y="13287355"/>
          <a:ext cx="838200" cy="3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116039</xdr:rowOff>
    </xdr:from>
    <xdr:to>
      <xdr:col>50</xdr:col>
      <xdr:colOff>114300</xdr:colOff>
      <xdr:row>77</xdr:row>
      <xdr:rowOff>149972</xdr:rowOff>
    </xdr:to>
    <xdr:cxnSp macro="">
      <xdr:nvCxnSpPr>
        <xdr:cNvPr id="406" name="直線コネクタ 405"/>
        <xdr:cNvCxnSpPr/>
      </xdr:nvCxnSpPr>
      <xdr:spPr>
        <a:xfrm flipV="1">
          <a:off x="8750300" y="13317689"/>
          <a:ext cx="889000" cy="3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138412</xdr:rowOff>
    </xdr:from>
    <xdr:to>
      <xdr:col>45</xdr:col>
      <xdr:colOff>177800</xdr:colOff>
      <xdr:row>77</xdr:row>
      <xdr:rowOff>149972</xdr:rowOff>
    </xdr:to>
    <xdr:cxnSp macro="">
      <xdr:nvCxnSpPr>
        <xdr:cNvPr id="409" name="直線コネクタ 408"/>
        <xdr:cNvCxnSpPr/>
      </xdr:nvCxnSpPr>
      <xdr:spPr>
        <a:xfrm>
          <a:off x="7861300" y="13340062"/>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138412</xdr:rowOff>
    </xdr:from>
    <xdr:to>
      <xdr:col>41</xdr:col>
      <xdr:colOff>50800</xdr:colOff>
      <xdr:row>77</xdr:row>
      <xdr:rowOff>158533</xdr:rowOff>
    </xdr:to>
    <xdr:cxnSp macro="">
      <xdr:nvCxnSpPr>
        <xdr:cNvPr id="412" name="直線コネクタ 411"/>
        <xdr:cNvCxnSpPr/>
      </xdr:nvCxnSpPr>
      <xdr:spPr>
        <a:xfrm flipV="1">
          <a:off x="6972300" y="13340062"/>
          <a:ext cx="889000" cy="2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34905</xdr:rowOff>
    </xdr:from>
    <xdr:to>
      <xdr:col>55</xdr:col>
      <xdr:colOff>50800</xdr:colOff>
      <xdr:row>77</xdr:row>
      <xdr:rowOff>136505</xdr:rowOff>
    </xdr:to>
    <xdr:sp macro="" textlink="">
      <xdr:nvSpPr>
        <xdr:cNvPr id="422" name="楕円 421"/>
        <xdr:cNvSpPr/>
      </xdr:nvSpPr>
      <xdr:spPr>
        <a:xfrm>
          <a:off x="10426700" y="132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57782</xdr:rowOff>
    </xdr:from>
    <xdr:ext cx="534377" cy="259045"/>
    <xdr:sp macro="" textlink="">
      <xdr:nvSpPr>
        <xdr:cNvPr id="423" name="商工費該当値テキスト"/>
        <xdr:cNvSpPr txBox="1"/>
      </xdr:nvSpPr>
      <xdr:spPr>
        <a:xfrm>
          <a:off x="10528300" y="1308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65239</xdr:rowOff>
    </xdr:from>
    <xdr:to>
      <xdr:col>50</xdr:col>
      <xdr:colOff>165100</xdr:colOff>
      <xdr:row>77</xdr:row>
      <xdr:rowOff>166839</xdr:rowOff>
    </xdr:to>
    <xdr:sp macro="" textlink="">
      <xdr:nvSpPr>
        <xdr:cNvPr id="424" name="楕円 423"/>
        <xdr:cNvSpPr/>
      </xdr:nvSpPr>
      <xdr:spPr>
        <a:xfrm>
          <a:off x="9588500" y="1326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11916</xdr:rowOff>
    </xdr:from>
    <xdr:ext cx="534377" cy="259045"/>
    <xdr:sp macro="" textlink="">
      <xdr:nvSpPr>
        <xdr:cNvPr id="425" name="テキスト ボックス 424"/>
        <xdr:cNvSpPr txBox="1"/>
      </xdr:nvSpPr>
      <xdr:spPr>
        <a:xfrm>
          <a:off x="9372111" y="1304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99172</xdr:rowOff>
    </xdr:from>
    <xdr:to>
      <xdr:col>46</xdr:col>
      <xdr:colOff>38100</xdr:colOff>
      <xdr:row>78</xdr:row>
      <xdr:rowOff>29322</xdr:rowOff>
    </xdr:to>
    <xdr:sp macro="" textlink="">
      <xdr:nvSpPr>
        <xdr:cNvPr id="426" name="楕円 425"/>
        <xdr:cNvSpPr/>
      </xdr:nvSpPr>
      <xdr:spPr>
        <a:xfrm>
          <a:off x="8699500" y="1330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20449</xdr:rowOff>
    </xdr:from>
    <xdr:ext cx="534377" cy="259045"/>
    <xdr:sp macro="" textlink="">
      <xdr:nvSpPr>
        <xdr:cNvPr id="427" name="テキスト ボックス 426"/>
        <xdr:cNvSpPr txBox="1"/>
      </xdr:nvSpPr>
      <xdr:spPr>
        <a:xfrm>
          <a:off x="8483111" y="1339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87612</xdr:rowOff>
    </xdr:from>
    <xdr:to>
      <xdr:col>41</xdr:col>
      <xdr:colOff>101600</xdr:colOff>
      <xdr:row>78</xdr:row>
      <xdr:rowOff>17762</xdr:rowOff>
    </xdr:to>
    <xdr:sp macro="" textlink="">
      <xdr:nvSpPr>
        <xdr:cNvPr id="428" name="楕円 427"/>
        <xdr:cNvSpPr/>
      </xdr:nvSpPr>
      <xdr:spPr>
        <a:xfrm>
          <a:off x="7810500" y="132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34289</xdr:rowOff>
    </xdr:from>
    <xdr:ext cx="534377" cy="259045"/>
    <xdr:sp macro="" textlink="">
      <xdr:nvSpPr>
        <xdr:cNvPr id="429" name="テキスト ボックス 428"/>
        <xdr:cNvSpPr txBox="1"/>
      </xdr:nvSpPr>
      <xdr:spPr>
        <a:xfrm>
          <a:off x="7594111" y="1306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107733</xdr:rowOff>
    </xdr:from>
    <xdr:to>
      <xdr:col>36</xdr:col>
      <xdr:colOff>165100</xdr:colOff>
      <xdr:row>78</xdr:row>
      <xdr:rowOff>37883</xdr:rowOff>
    </xdr:to>
    <xdr:sp macro="" textlink="">
      <xdr:nvSpPr>
        <xdr:cNvPr id="430" name="楕円 429"/>
        <xdr:cNvSpPr/>
      </xdr:nvSpPr>
      <xdr:spPr>
        <a:xfrm>
          <a:off x="6921500" y="1330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29010</xdr:rowOff>
    </xdr:from>
    <xdr:ext cx="534377" cy="259045"/>
    <xdr:sp macro="" textlink="">
      <xdr:nvSpPr>
        <xdr:cNvPr id="431" name="テキスト ボックス 430"/>
        <xdr:cNvSpPr txBox="1"/>
      </xdr:nvSpPr>
      <xdr:spPr>
        <a:xfrm>
          <a:off x="6705111" y="1340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133910</xdr:rowOff>
    </xdr:from>
    <xdr:to>
      <xdr:col>55</xdr:col>
      <xdr:colOff>0</xdr:colOff>
      <xdr:row>94</xdr:row>
      <xdr:rowOff>3966</xdr:rowOff>
    </xdr:to>
    <xdr:cxnSp macro="">
      <xdr:nvCxnSpPr>
        <xdr:cNvPr id="462" name="直線コネクタ 461"/>
        <xdr:cNvCxnSpPr/>
      </xdr:nvCxnSpPr>
      <xdr:spPr>
        <a:xfrm flipV="1">
          <a:off x="9639300" y="16078760"/>
          <a:ext cx="838200" cy="4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3966</xdr:rowOff>
    </xdr:from>
    <xdr:to>
      <xdr:col>50</xdr:col>
      <xdr:colOff>114300</xdr:colOff>
      <xdr:row>96</xdr:row>
      <xdr:rowOff>43087</xdr:rowOff>
    </xdr:to>
    <xdr:cxnSp macro="">
      <xdr:nvCxnSpPr>
        <xdr:cNvPr id="465" name="直線コネクタ 464"/>
        <xdr:cNvCxnSpPr/>
      </xdr:nvCxnSpPr>
      <xdr:spPr>
        <a:xfrm flipV="1">
          <a:off x="8750300" y="16120266"/>
          <a:ext cx="889000" cy="38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43087</xdr:rowOff>
    </xdr:from>
    <xdr:to>
      <xdr:col>45</xdr:col>
      <xdr:colOff>177800</xdr:colOff>
      <xdr:row>96</xdr:row>
      <xdr:rowOff>115226</xdr:rowOff>
    </xdr:to>
    <xdr:cxnSp macro="">
      <xdr:nvCxnSpPr>
        <xdr:cNvPr id="468" name="直線コネクタ 467"/>
        <xdr:cNvCxnSpPr/>
      </xdr:nvCxnSpPr>
      <xdr:spPr>
        <a:xfrm flipV="1">
          <a:off x="7861300" y="16502287"/>
          <a:ext cx="889000" cy="7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160069</xdr:rowOff>
    </xdr:from>
    <xdr:to>
      <xdr:col>41</xdr:col>
      <xdr:colOff>50800</xdr:colOff>
      <xdr:row>96</xdr:row>
      <xdr:rowOff>115226</xdr:rowOff>
    </xdr:to>
    <xdr:cxnSp macro="">
      <xdr:nvCxnSpPr>
        <xdr:cNvPr id="471" name="直線コネクタ 470"/>
        <xdr:cNvCxnSpPr/>
      </xdr:nvCxnSpPr>
      <xdr:spPr>
        <a:xfrm>
          <a:off x="6972300" y="16447819"/>
          <a:ext cx="889000" cy="12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83110</xdr:rowOff>
    </xdr:from>
    <xdr:to>
      <xdr:col>55</xdr:col>
      <xdr:colOff>50800</xdr:colOff>
      <xdr:row>94</xdr:row>
      <xdr:rowOff>13260</xdr:rowOff>
    </xdr:to>
    <xdr:sp macro="" textlink="">
      <xdr:nvSpPr>
        <xdr:cNvPr id="481" name="楕円 480"/>
        <xdr:cNvSpPr/>
      </xdr:nvSpPr>
      <xdr:spPr>
        <a:xfrm>
          <a:off x="10426700" y="160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105987</xdr:rowOff>
    </xdr:from>
    <xdr:ext cx="599010" cy="259045"/>
    <xdr:sp macro="" textlink="">
      <xdr:nvSpPr>
        <xdr:cNvPr id="482" name="土木費該当値テキスト"/>
        <xdr:cNvSpPr txBox="1"/>
      </xdr:nvSpPr>
      <xdr:spPr>
        <a:xfrm>
          <a:off x="10528300" y="1587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124616</xdr:rowOff>
    </xdr:from>
    <xdr:to>
      <xdr:col>50</xdr:col>
      <xdr:colOff>165100</xdr:colOff>
      <xdr:row>94</xdr:row>
      <xdr:rowOff>54766</xdr:rowOff>
    </xdr:to>
    <xdr:sp macro="" textlink="">
      <xdr:nvSpPr>
        <xdr:cNvPr id="483" name="楕円 482"/>
        <xdr:cNvSpPr/>
      </xdr:nvSpPr>
      <xdr:spPr>
        <a:xfrm>
          <a:off x="9588500" y="1606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71293</xdr:rowOff>
    </xdr:from>
    <xdr:ext cx="599010" cy="259045"/>
    <xdr:sp macro="" textlink="">
      <xdr:nvSpPr>
        <xdr:cNvPr id="484" name="テキスト ボックス 483"/>
        <xdr:cNvSpPr txBox="1"/>
      </xdr:nvSpPr>
      <xdr:spPr>
        <a:xfrm>
          <a:off x="9339795" y="1584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163737</xdr:rowOff>
    </xdr:from>
    <xdr:to>
      <xdr:col>46</xdr:col>
      <xdr:colOff>38100</xdr:colOff>
      <xdr:row>96</xdr:row>
      <xdr:rowOff>93887</xdr:rowOff>
    </xdr:to>
    <xdr:sp macro="" textlink="">
      <xdr:nvSpPr>
        <xdr:cNvPr id="485" name="楕円 484"/>
        <xdr:cNvSpPr/>
      </xdr:nvSpPr>
      <xdr:spPr>
        <a:xfrm>
          <a:off x="8699500" y="1645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110414</xdr:rowOff>
    </xdr:from>
    <xdr:ext cx="599010" cy="259045"/>
    <xdr:sp macro="" textlink="">
      <xdr:nvSpPr>
        <xdr:cNvPr id="486" name="テキスト ボックス 485"/>
        <xdr:cNvSpPr txBox="1"/>
      </xdr:nvSpPr>
      <xdr:spPr>
        <a:xfrm>
          <a:off x="8450795" y="1622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64426</xdr:rowOff>
    </xdr:from>
    <xdr:to>
      <xdr:col>41</xdr:col>
      <xdr:colOff>101600</xdr:colOff>
      <xdr:row>96</xdr:row>
      <xdr:rowOff>166026</xdr:rowOff>
    </xdr:to>
    <xdr:sp macro="" textlink="">
      <xdr:nvSpPr>
        <xdr:cNvPr id="487" name="楕円 486"/>
        <xdr:cNvSpPr/>
      </xdr:nvSpPr>
      <xdr:spPr>
        <a:xfrm>
          <a:off x="7810500" y="1652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11103</xdr:rowOff>
    </xdr:from>
    <xdr:ext cx="599010" cy="259045"/>
    <xdr:sp macro="" textlink="">
      <xdr:nvSpPr>
        <xdr:cNvPr id="488" name="テキスト ボックス 487"/>
        <xdr:cNvSpPr txBox="1"/>
      </xdr:nvSpPr>
      <xdr:spPr>
        <a:xfrm>
          <a:off x="7561795" y="1629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109269</xdr:rowOff>
    </xdr:from>
    <xdr:to>
      <xdr:col>36</xdr:col>
      <xdr:colOff>165100</xdr:colOff>
      <xdr:row>96</xdr:row>
      <xdr:rowOff>39419</xdr:rowOff>
    </xdr:to>
    <xdr:sp macro="" textlink="">
      <xdr:nvSpPr>
        <xdr:cNvPr id="489" name="楕円 488"/>
        <xdr:cNvSpPr/>
      </xdr:nvSpPr>
      <xdr:spPr>
        <a:xfrm>
          <a:off x="6921500" y="1639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55946</xdr:rowOff>
    </xdr:from>
    <xdr:ext cx="599010" cy="259045"/>
    <xdr:sp macro="" textlink="">
      <xdr:nvSpPr>
        <xdr:cNvPr id="490" name="テキスト ボックス 489"/>
        <xdr:cNvSpPr txBox="1"/>
      </xdr:nvSpPr>
      <xdr:spPr>
        <a:xfrm>
          <a:off x="6672795" y="1617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80756</xdr:rowOff>
    </xdr:from>
    <xdr:to>
      <xdr:col>85</xdr:col>
      <xdr:colOff>127000</xdr:colOff>
      <xdr:row>37</xdr:row>
      <xdr:rowOff>150178</xdr:rowOff>
    </xdr:to>
    <xdr:cxnSp macro="">
      <xdr:nvCxnSpPr>
        <xdr:cNvPr id="519" name="直線コネクタ 518"/>
        <xdr:cNvCxnSpPr/>
      </xdr:nvCxnSpPr>
      <xdr:spPr>
        <a:xfrm flipV="1">
          <a:off x="15481300" y="6424406"/>
          <a:ext cx="838200" cy="6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150178</xdr:rowOff>
    </xdr:from>
    <xdr:to>
      <xdr:col>81</xdr:col>
      <xdr:colOff>50800</xdr:colOff>
      <xdr:row>37</xdr:row>
      <xdr:rowOff>161284</xdr:rowOff>
    </xdr:to>
    <xdr:cxnSp macro="">
      <xdr:nvCxnSpPr>
        <xdr:cNvPr id="522" name="直線コネクタ 521"/>
        <xdr:cNvCxnSpPr/>
      </xdr:nvCxnSpPr>
      <xdr:spPr>
        <a:xfrm flipV="1">
          <a:off x="14592300" y="6493828"/>
          <a:ext cx="889000" cy="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92700</xdr:rowOff>
    </xdr:from>
    <xdr:to>
      <xdr:col>76</xdr:col>
      <xdr:colOff>114300</xdr:colOff>
      <xdr:row>37</xdr:row>
      <xdr:rowOff>161284</xdr:rowOff>
    </xdr:to>
    <xdr:cxnSp macro="">
      <xdr:nvCxnSpPr>
        <xdr:cNvPr id="525" name="直線コネクタ 524"/>
        <xdr:cNvCxnSpPr/>
      </xdr:nvCxnSpPr>
      <xdr:spPr>
        <a:xfrm>
          <a:off x="13703300" y="6436350"/>
          <a:ext cx="889000" cy="6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92700</xdr:rowOff>
    </xdr:from>
    <xdr:to>
      <xdr:col>71</xdr:col>
      <xdr:colOff>177800</xdr:colOff>
      <xdr:row>37</xdr:row>
      <xdr:rowOff>105570</xdr:rowOff>
    </xdr:to>
    <xdr:cxnSp macro="">
      <xdr:nvCxnSpPr>
        <xdr:cNvPr id="528" name="直線コネクタ 527"/>
        <xdr:cNvCxnSpPr/>
      </xdr:nvCxnSpPr>
      <xdr:spPr>
        <a:xfrm flipV="1">
          <a:off x="12814300" y="6436350"/>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29956</xdr:rowOff>
    </xdr:from>
    <xdr:to>
      <xdr:col>85</xdr:col>
      <xdr:colOff>177800</xdr:colOff>
      <xdr:row>37</xdr:row>
      <xdr:rowOff>131556</xdr:rowOff>
    </xdr:to>
    <xdr:sp macro="" textlink="">
      <xdr:nvSpPr>
        <xdr:cNvPr id="538" name="楕円 537"/>
        <xdr:cNvSpPr/>
      </xdr:nvSpPr>
      <xdr:spPr>
        <a:xfrm>
          <a:off x="16268700" y="637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52833</xdr:rowOff>
    </xdr:from>
    <xdr:ext cx="534377" cy="259045"/>
    <xdr:sp macro="" textlink="">
      <xdr:nvSpPr>
        <xdr:cNvPr id="539" name="消防費該当値テキスト"/>
        <xdr:cNvSpPr txBox="1"/>
      </xdr:nvSpPr>
      <xdr:spPr>
        <a:xfrm>
          <a:off x="16370300" y="622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99378</xdr:rowOff>
    </xdr:from>
    <xdr:to>
      <xdr:col>81</xdr:col>
      <xdr:colOff>101600</xdr:colOff>
      <xdr:row>38</xdr:row>
      <xdr:rowOff>29528</xdr:rowOff>
    </xdr:to>
    <xdr:sp macro="" textlink="">
      <xdr:nvSpPr>
        <xdr:cNvPr id="540" name="楕円 539"/>
        <xdr:cNvSpPr/>
      </xdr:nvSpPr>
      <xdr:spPr>
        <a:xfrm>
          <a:off x="15430500" y="644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46055</xdr:rowOff>
    </xdr:from>
    <xdr:ext cx="534377" cy="259045"/>
    <xdr:sp macro="" textlink="">
      <xdr:nvSpPr>
        <xdr:cNvPr id="541" name="テキスト ボックス 540"/>
        <xdr:cNvSpPr txBox="1"/>
      </xdr:nvSpPr>
      <xdr:spPr>
        <a:xfrm>
          <a:off x="15214111" y="62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110484</xdr:rowOff>
    </xdr:from>
    <xdr:to>
      <xdr:col>76</xdr:col>
      <xdr:colOff>165100</xdr:colOff>
      <xdr:row>38</xdr:row>
      <xdr:rowOff>40633</xdr:rowOff>
    </xdr:to>
    <xdr:sp macro="" textlink="">
      <xdr:nvSpPr>
        <xdr:cNvPr id="542" name="楕円 541"/>
        <xdr:cNvSpPr/>
      </xdr:nvSpPr>
      <xdr:spPr>
        <a:xfrm>
          <a:off x="14541500" y="64541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57161</xdr:rowOff>
    </xdr:from>
    <xdr:ext cx="534377" cy="259045"/>
    <xdr:sp macro="" textlink="">
      <xdr:nvSpPr>
        <xdr:cNvPr id="543" name="テキスト ボックス 542"/>
        <xdr:cNvSpPr txBox="1"/>
      </xdr:nvSpPr>
      <xdr:spPr>
        <a:xfrm>
          <a:off x="14325111" y="622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41900</xdr:rowOff>
    </xdr:from>
    <xdr:to>
      <xdr:col>72</xdr:col>
      <xdr:colOff>38100</xdr:colOff>
      <xdr:row>37</xdr:row>
      <xdr:rowOff>143500</xdr:rowOff>
    </xdr:to>
    <xdr:sp macro="" textlink="">
      <xdr:nvSpPr>
        <xdr:cNvPr id="544" name="楕円 543"/>
        <xdr:cNvSpPr/>
      </xdr:nvSpPr>
      <xdr:spPr>
        <a:xfrm>
          <a:off x="13652500" y="638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160027</xdr:rowOff>
    </xdr:from>
    <xdr:ext cx="534377" cy="259045"/>
    <xdr:sp macro="" textlink="">
      <xdr:nvSpPr>
        <xdr:cNvPr id="545" name="テキスト ボックス 544"/>
        <xdr:cNvSpPr txBox="1"/>
      </xdr:nvSpPr>
      <xdr:spPr>
        <a:xfrm>
          <a:off x="13436111" y="616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54770</xdr:rowOff>
    </xdr:from>
    <xdr:to>
      <xdr:col>67</xdr:col>
      <xdr:colOff>101600</xdr:colOff>
      <xdr:row>37</xdr:row>
      <xdr:rowOff>156370</xdr:rowOff>
    </xdr:to>
    <xdr:sp macro="" textlink="">
      <xdr:nvSpPr>
        <xdr:cNvPr id="546" name="楕円 545"/>
        <xdr:cNvSpPr/>
      </xdr:nvSpPr>
      <xdr:spPr>
        <a:xfrm>
          <a:off x="12763500" y="63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1447</xdr:rowOff>
    </xdr:from>
    <xdr:ext cx="534377" cy="259045"/>
    <xdr:sp macro="" textlink="">
      <xdr:nvSpPr>
        <xdr:cNvPr id="547" name="テキスト ボックス 546"/>
        <xdr:cNvSpPr txBox="1"/>
      </xdr:nvSpPr>
      <xdr:spPr>
        <a:xfrm>
          <a:off x="12547111" y="617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14111</xdr:rowOff>
    </xdr:from>
    <xdr:to>
      <xdr:col>85</xdr:col>
      <xdr:colOff>127000</xdr:colOff>
      <xdr:row>57</xdr:row>
      <xdr:rowOff>27767</xdr:rowOff>
    </xdr:to>
    <xdr:cxnSp macro="">
      <xdr:nvCxnSpPr>
        <xdr:cNvPr id="578" name="直線コネクタ 577"/>
        <xdr:cNvCxnSpPr/>
      </xdr:nvCxnSpPr>
      <xdr:spPr>
        <a:xfrm flipV="1">
          <a:off x="15481300" y="9786761"/>
          <a:ext cx="838200" cy="1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27767</xdr:rowOff>
    </xdr:from>
    <xdr:to>
      <xdr:col>81</xdr:col>
      <xdr:colOff>50800</xdr:colOff>
      <xdr:row>57</xdr:row>
      <xdr:rowOff>138431</xdr:rowOff>
    </xdr:to>
    <xdr:cxnSp macro="">
      <xdr:nvCxnSpPr>
        <xdr:cNvPr id="581" name="直線コネクタ 580"/>
        <xdr:cNvCxnSpPr/>
      </xdr:nvCxnSpPr>
      <xdr:spPr>
        <a:xfrm flipV="1">
          <a:off x="14592300" y="9800417"/>
          <a:ext cx="889000" cy="11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118357</xdr:rowOff>
    </xdr:from>
    <xdr:to>
      <xdr:col>76</xdr:col>
      <xdr:colOff>114300</xdr:colOff>
      <xdr:row>57</xdr:row>
      <xdr:rowOff>138431</xdr:rowOff>
    </xdr:to>
    <xdr:cxnSp macro="">
      <xdr:nvCxnSpPr>
        <xdr:cNvPr id="584" name="直線コネクタ 583"/>
        <xdr:cNvCxnSpPr/>
      </xdr:nvCxnSpPr>
      <xdr:spPr>
        <a:xfrm>
          <a:off x="13703300" y="9891007"/>
          <a:ext cx="889000" cy="2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118357</xdr:rowOff>
    </xdr:from>
    <xdr:to>
      <xdr:col>71</xdr:col>
      <xdr:colOff>177800</xdr:colOff>
      <xdr:row>57</xdr:row>
      <xdr:rowOff>130260</xdr:rowOff>
    </xdr:to>
    <xdr:cxnSp macro="">
      <xdr:nvCxnSpPr>
        <xdr:cNvPr id="587" name="直線コネクタ 586"/>
        <xdr:cNvCxnSpPr/>
      </xdr:nvCxnSpPr>
      <xdr:spPr>
        <a:xfrm flipV="1">
          <a:off x="12814300" y="9891007"/>
          <a:ext cx="889000" cy="1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134761</xdr:rowOff>
    </xdr:from>
    <xdr:to>
      <xdr:col>85</xdr:col>
      <xdr:colOff>177800</xdr:colOff>
      <xdr:row>57</xdr:row>
      <xdr:rowOff>64911</xdr:rowOff>
    </xdr:to>
    <xdr:sp macro="" textlink="">
      <xdr:nvSpPr>
        <xdr:cNvPr id="597" name="楕円 596"/>
        <xdr:cNvSpPr/>
      </xdr:nvSpPr>
      <xdr:spPr>
        <a:xfrm>
          <a:off x="16268700" y="973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157638</xdr:rowOff>
    </xdr:from>
    <xdr:ext cx="599010" cy="259045"/>
    <xdr:sp macro="" textlink="">
      <xdr:nvSpPr>
        <xdr:cNvPr id="598" name="教育費該当値テキスト"/>
        <xdr:cNvSpPr txBox="1"/>
      </xdr:nvSpPr>
      <xdr:spPr>
        <a:xfrm>
          <a:off x="16370300" y="958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148417</xdr:rowOff>
    </xdr:from>
    <xdr:to>
      <xdr:col>81</xdr:col>
      <xdr:colOff>101600</xdr:colOff>
      <xdr:row>57</xdr:row>
      <xdr:rowOff>78567</xdr:rowOff>
    </xdr:to>
    <xdr:sp macro="" textlink="">
      <xdr:nvSpPr>
        <xdr:cNvPr id="599" name="楕円 598"/>
        <xdr:cNvSpPr/>
      </xdr:nvSpPr>
      <xdr:spPr>
        <a:xfrm>
          <a:off x="15430500" y="974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95094</xdr:rowOff>
    </xdr:from>
    <xdr:ext cx="599010" cy="259045"/>
    <xdr:sp macro="" textlink="">
      <xdr:nvSpPr>
        <xdr:cNvPr id="600" name="テキスト ボックス 599"/>
        <xdr:cNvSpPr txBox="1"/>
      </xdr:nvSpPr>
      <xdr:spPr>
        <a:xfrm>
          <a:off x="15181795" y="952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87631</xdr:rowOff>
    </xdr:from>
    <xdr:to>
      <xdr:col>76</xdr:col>
      <xdr:colOff>165100</xdr:colOff>
      <xdr:row>58</xdr:row>
      <xdr:rowOff>17781</xdr:rowOff>
    </xdr:to>
    <xdr:sp macro="" textlink="">
      <xdr:nvSpPr>
        <xdr:cNvPr id="601" name="楕円 600"/>
        <xdr:cNvSpPr/>
      </xdr:nvSpPr>
      <xdr:spPr>
        <a:xfrm>
          <a:off x="14541500" y="986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34308</xdr:rowOff>
    </xdr:from>
    <xdr:ext cx="599010" cy="259045"/>
    <xdr:sp macro="" textlink="">
      <xdr:nvSpPr>
        <xdr:cNvPr id="602" name="テキスト ボックス 601"/>
        <xdr:cNvSpPr txBox="1"/>
      </xdr:nvSpPr>
      <xdr:spPr>
        <a:xfrm>
          <a:off x="14292795" y="963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67557</xdr:rowOff>
    </xdr:from>
    <xdr:to>
      <xdr:col>72</xdr:col>
      <xdr:colOff>38100</xdr:colOff>
      <xdr:row>57</xdr:row>
      <xdr:rowOff>169157</xdr:rowOff>
    </xdr:to>
    <xdr:sp macro="" textlink="">
      <xdr:nvSpPr>
        <xdr:cNvPr id="603" name="楕円 602"/>
        <xdr:cNvSpPr/>
      </xdr:nvSpPr>
      <xdr:spPr>
        <a:xfrm>
          <a:off x="13652500" y="98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14234</xdr:rowOff>
    </xdr:from>
    <xdr:ext cx="599010" cy="259045"/>
    <xdr:sp macro="" textlink="">
      <xdr:nvSpPr>
        <xdr:cNvPr id="604" name="テキスト ボックス 603"/>
        <xdr:cNvSpPr txBox="1"/>
      </xdr:nvSpPr>
      <xdr:spPr>
        <a:xfrm>
          <a:off x="13403795" y="961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79460</xdr:rowOff>
    </xdr:from>
    <xdr:to>
      <xdr:col>67</xdr:col>
      <xdr:colOff>101600</xdr:colOff>
      <xdr:row>58</xdr:row>
      <xdr:rowOff>9610</xdr:rowOff>
    </xdr:to>
    <xdr:sp macro="" textlink="">
      <xdr:nvSpPr>
        <xdr:cNvPr id="605" name="楕円 604"/>
        <xdr:cNvSpPr/>
      </xdr:nvSpPr>
      <xdr:spPr>
        <a:xfrm>
          <a:off x="12763500" y="985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26137</xdr:rowOff>
    </xdr:from>
    <xdr:ext cx="599010" cy="259045"/>
    <xdr:sp macro="" textlink="">
      <xdr:nvSpPr>
        <xdr:cNvPr id="606" name="テキスト ボックス 605"/>
        <xdr:cNvSpPr txBox="1"/>
      </xdr:nvSpPr>
      <xdr:spPr>
        <a:xfrm>
          <a:off x="12514795" y="962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74581</xdr:rowOff>
    </xdr:from>
    <xdr:to>
      <xdr:col>85</xdr:col>
      <xdr:colOff>127000</xdr:colOff>
      <xdr:row>95</xdr:row>
      <xdr:rowOff>132366</xdr:rowOff>
    </xdr:to>
    <xdr:cxnSp macro="">
      <xdr:nvCxnSpPr>
        <xdr:cNvPr id="692" name="直線コネクタ 691"/>
        <xdr:cNvCxnSpPr/>
      </xdr:nvCxnSpPr>
      <xdr:spPr>
        <a:xfrm flipV="1">
          <a:off x="15481300" y="16362331"/>
          <a:ext cx="8382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132366</xdr:rowOff>
    </xdr:from>
    <xdr:to>
      <xdr:col>81</xdr:col>
      <xdr:colOff>50800</xdr:colOff>
      <xdr:row>96</xdr:row>
      <xdr:rowOff>51333</xdr:rowOff>
    </xdr:to>
    <xdr:cxnSp macro="">
      <xdr:nvCxnSpPr>
        <xdr:cNvPr id="695" name="直線コネクタ 694"/>
        <xdr:cNvCxnSpPr/>
      </xdr:nvCxnSpPr>
      <xdr:spPr>
        <a:xfrm flipV="1">
          <a:off x="14592300" y="16420116"/>
          <a:ext cx="889000" cy="9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159846</xdr:rowOff>
    </xdr:from>
    <xdr:to>
      <xdr:col>76</xdr:col>
      <xdr:colOff>114300</xdr:colOff>
      <xdr:row>96</xdr:row>
      <xdr:rowOff>51333</xdr:rowOff>
    </xdr:to>
    <xdr:cxnSp macro="">
      <xdr:nvCxnSpPr>
        <xdr:cNvPr id="698" name="直線コネクタ 697"/>
        <xdr:cNvCxnSpPr/>
      </xdr:nvCxnSpPr>
      <xdr:spPr>
        <a:xfrm>
          <a:off x="13703300" y="16447596"/>
          <a:ext cx="889000" cy="6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149323</xdr:rowOff>
    </xdr:from>
    <xdr:to>
      <xdr:col>71</xdr:col>
      <xdr:colOff>177800</xdr:colOff>
      <xdr:row>95</xdr:row>
      <xdr:rowOff>159846</xdr:rowOff>
    </xdr:to>
    <xdr:cxnSp macro="">
      <xdr:nvCxnSpPr>
        <xdr:cNvPr id="701" name="直線コネクタ 700"/>
        <xdr:cNvCxnSpPr/>
      </xdr:nvCxnSpPr>
      <xdr:spPr>
        <a:xfrm>
          <a:off x="12814300" y="16265623"/>
          <a:ext cx="889000" cy="18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23781</xdr:rowOff>
    </xdr:from>
    <xdr:to>
      <xdr:col>85</xdr:col>
      <xdr:colOff>177800</xdr:colOff>
      <xdr:row>95</xdr:row>
      <xdr:rowOff>125381</xdr:rowOff>
    </xdr:to>
    <xdr:sp macro="" textlink="">
      <xdr:nvSpPr>
        <xdr:cNvPr id="711" name="楕円 710"/>
        <xdr:cNvSpPr/>
      </xdr:nvSpPr>
      <xdr:spPr>
        <a:xfrm>
          <a:off x="16268700" y="1631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46658</xdr:rowOff>
    </xdr:from>
    <xdr:ext cx="599010" cy="259045"/>
    <xdr:sp macro="" textlink="">
      <xdr:nvSpPr>
        <xdr:cNvPr id="712" name="公債費該当値テキスト"/>
        <xdr:cNvSpPr txBox="1"/>
      </xdr:nvSpPr>
      <xdr:spPr>
        <a:xfrm>
          <a:off x="16370300" y="1616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81566</xdr:rowOff>
    </xdr:from>
    <xdr:to>
      <xdr:col>81</xdr:col>
      <xdr:colOff>101600</xdr:colOff>
      <xdr:row>96</xdr:row>
      <xdr:rowOff>11716</xdr:rowOff>
    </xdr:to>
    <xdr:sp macro="" textlink="">
      <xdr:nvSpPr>
        <xdr:cNvPr id="713" name="楕円 712"/>
        <xdr:cNvSpPr/>
      </xdr:nvSpPr>
      <xdr:spPr>
        <a:xfrm>
          <a:off x="15430500" y="1636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28243</xdr:rowOff>
    </xdr:from>
    <xdr:ext cx="599010" cy="259045"/>
    <xdr:sp macro="" textlink="">
      <xdr:nvSpPr>
        <xdr:cNvPr id="714" name="テキスト ボックス 713"/>
        <xdr:cNvSpPr txBox="1"/>
      </xdr:nvSpPr>
      <xdr:spPr>
        <a:xfrm>
          <a:off x="15181795" y="1614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533</xdr:rowOff>
    </xdr:from>
    <xdr:to>
      <xdr:col>76</xdr:col>
      <xdr:colOff>165100</xdr:colOff>
      <xdr:row>96</xdr:row>
      <xdr:rowOff>102133</xdr:rowOff>
    </xdr:to>
    <xdr:sp macro="" textlink="">
      <xdr:nvSpPr>
        <xdr:cNvPr id="715" name="楕円 714"/>
        <xdr:cNvSpPr/>
      </xdr:nvSpPr>
      <xdr:spPr>
        <a:xfrm>
          <a:off x="14541500" y="1645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118660</xdr:rowOff>
    </xdr:from>
    <xdr:ext cx="599010" cy="259045"/>
    <xdr:sp macro="" textlink="">
      <xdr:nvSpPr>
        <xdr:cNvPr id="716" name="テキスト ボックス 715"/>
        <xdr:cNvSpPr txBox="1"/>
      </xdr:nvSpPr>
      <xdr:spPr>
        <a:xfrm>
          <a:off x="14292795" y="1623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109046</xdr:rowOff>
    </xdr:from>
    <xdr:to>
      <xdr:col>72</xdr:col>
      <xdr:colOff>38100</xdr:colOff>
      <xdr:row>96</xdr:row>
      <xdr:rowOff>39196</xdr:rowOff>
    </xdr:to>
    <xdr:sp macro="" textlink="">
      <xdr:nvSpPr>
        <xdr:cNvPr id="717" name="楕円 716"/>
        <xdr:cNvSpPr/>
      </xdr:nvSpPr>
      <xdr:spPr>
        <a:xfrm>
          <a:off x="13652500" y="163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55723</xdr:rowOff>
    </xdr:from>
    <xdr:ext cx="599010" cy="259045"/>
    <xdr:sp macro="" textlink="">
      <xdr:nvSpPr>
        <xdr:cNvPr id="718" name="テキスト ボックス 717"/>
        <xdr:cNvSpPr txBox="1"/>
      </xdr:nvSpPr>
      <xdr:spPr>
        <a:xfrm>
          <a:off x="13403795" y="161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98523</xdr:rowOff>
    </xdr:from>
    <xdr:to>
      <xdr:col>67</xdr:col>
      <xdr:colOff>101600</xdr:colOff>
      <xdr:row>95</xdr:row>
      <xdr:rowOff>28673</xdr:rowOff>
    </xdr:to>
    <xdr:sp macro="" textlink="">
      <xdr:nvSpPr>
        <xdr:cNvPr id="719" name="楕円 718"/>
        <xdr:cNvSpPr/>
      </xdr:nvSpPr>
      <xdr:spPr>
        <a:xfrm>
          <a:off x="12763500" y="162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45200</xdr:rowOff>
    </xdr:from>
    <xdr:ext cx="599010" cy="259045"/>
    <xdr:sp macro="" textlink="">
      <xdr:nvSpPr>
        <xdr:cNvPr id="720" name="テキスト ボックス 719"/>
        <xdr:cNvSpPr txBox="1"/>
      </xdr:nvSpPr>
      <xdr:spPr>
        <a:xfrm>
          <a:off x="12514795" y="1599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住民一人当たり円と３４４，１８３円なっているが、近年の設事業実施に係る地方債発行額が増加していることにより数値は上昇している。また、類似平均団体を大きく上回っているが、これは、意図的に償還年数を圧縮したものであり、交付税算入となる有利な地方債が多く占めることにより、経常一般財源が確保できるため、それほど懸念すべき状況ではないと思わ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北海道幌延町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安定的な財政運営が図られていると思われる。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標準財政規模の変動により増減している。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剰余金等の活用方法により大きく変動している。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北海道幌延町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各会計ともに実質赤字額が発生しておらず、健全な財政が維持されていると思われる。今後も適切な費用と負担のバランスを図り、健全な財政運営に努める。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2" zoomScale="85" zoomScaleNormal="85" workbookViewId="0">
      <selection activeCell="H57" sqref="H57"/>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5715004</v>
      </c>
      <c r="BO4" s="449"/>
      <c r="BP4" s="449"/>
      <c r="BQ4" s="449"/>
      <c r="BR4" s="449"/>
      <c r="BS4" s="449"/>
      <c r="BT4" s="449"/>
      <c r="BU4" s="450"/>
      <c r="BV4" s="448">
        <v>5528790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5.4</v>
      </c>
      <c r="CU4" s="589"/>
      <c r="CV4" s="589"/>
      <c r="CW4" s="589"/>
      <c r="CX4" s="589"/>
      <c r="CY4" s="589"/>
      <c r="CZ4" s="589"/>
      <c r="DA4" s="590"/>
      <c r="DB4" s="588">
        <v>6.3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5499166</v>
      </c>
      <c r="BO5" s="420"/>
      <c r="BP5" s="420"/>
      <c r="BQ5" s="420"/>
      <c r="BR5" s="420"/>
      <c r="BS5" s="420"/>
      <c r="BT5" s="420"/>
      <c r="BU5" s="421"/>
      <c r="BV5" s="419">
        <v>5337082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82.6</v>
      </c>
      <c r="CU5" s="417"/>
      <c r="CV5" s="417"/>
      <c r="CW5" s="417"/>
      <c r="CX5" s="417"/>
      <c r="CY5" s="417"/>
      <c r="CZ5" s="417"/>
      <c r="DA5" s="418"/>
      <c r="DB5" s="416">
        <v>77.3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215838</v>
      </c>
      <c r="BO6" s="420"/>
      <c r="BP6" s="420"/>
      <c r="BQ6" s="420"/>
      <c r="BR6" s="420"/>
      <c r="BS6" s="420"/>
      <c r="BT6" s="420"/>
      <c r="BU6" s="421"/>
      <c r="BV6" s="419">
        <v>191708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82.8</v>
      </c>
      <c r="CU6" s="563"/>
      <c r="CV6" s="563"/>
      <c r="CW6" s="563"/>
      <c r="CX6" s="563"/>
      <c r="CY6" s="563"/>
      <c r="CZ6" s="563"/>
      <c r="DA6" s="564"/>
      <c r="DB6" s="562">
        <v>77.599999999999994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50208</v>
      </c>
      <c r="BO7" s="420"/>
      <c r="BP7" s="420"/>
      <c r="BQ7" s="420"/>
      <c r="BR7" s="420"/>
      <c r="BS7" s="420"/>
      <c r="BT7" s="420"/>
      <c r="BU7" s="421"/>
      <c r="BV7" s="419">
        <v>8712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3085633</v>
      </c>
      <c r="CU7" s="420"/>
      <c r="CV7" s="420"/>
      <c r="CW7" s="420"/>
      <c r="CX7" s="420"/>
      <c r="CY7" s="420"/>
      <c r="CZ7" s="420"/>
      <c r="DA7" s="421"/>
      <c r="DB7" s="419">
        <v>2893663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165630</v>
      </c>
      <c r="BO8" s="420"/>
      <c r="BP8" s="420"/>
      <c r="BQ8" s="420"/>
      <c r="BR8" s="420"/>
      <c r="BS8" s="420"/>
      <c r="BT8" s="420"/>
      <c r="BU8" s="421"/>
      <c r="BV8" s="419">
        <v>182996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2371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-17366</v>
      </c>
      <c r="BO9" s="420"/>
      <c r="BP9" s="420"/>
      <c r="BQ9" s="420"/>
      <c r="BR9" s="420"/>
      <c r="BS9" s="420"/>
      <c r="BT9" s="420"/>
      <c r="BU9" s="421"/>
      <c r="BV9" s="419">
        <v>31840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17.8</v>
      </c>
      <c r="CU9" s="417"/>
      <c r="CV9" s="417"/>
      <c r="CW9" s="417"/>
      <c r="CX9" s="417"/>
      <c r="CY9" s="417"/>
      <c r="CZ9" s="417"/>
      <c r="DA9" s="418"/>
      <c r="DB9" s="416">
        <v>16.8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2447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988</v>
      </c>
      <c r="BO10" s="420"/>
      <c r="BP10" s="420"/>
      <c r="BQ10" s="420"/>
      <c r="BR10" s="420"/>
      <c r="BS10" s="420"/>
      <c r="BT10" s="420"/>
      <c r="BU10" s="421"/>
      <c r="BV10" s="419">
        <v>66944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11070</v>
      </c>
      <c r="BO11" s="420"/>
      <c r="BP11" s="420"/>
      <c r="BQ11" s="420"/>
      <c r="BR11" s="420"/>
      <c r="BS11" s="420"/>
      <c r="BT11" s="420"/>
      <c r="BU11" s="421"/>
      <c r="BV11" s="419">
        <v>43110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2042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2002</v>
      </c>
      <c r="S13" s="507"/>
      <c r="T13" s="507"/>
      <c r="U13" s="507"/>
      <c r="V13" s="508"/>
      <c r="W13" s="509" t="s">
        <v>131</v>
      </c>
      <c r="X13" s="405"/>
      <c r="Y13" s="405"/>
      <c r="Z13" s="405"/>
      <c r="AA13" s="405"/>
      <c r="AB13" s="406"/>
      <c r="AC13" s="372">
        <v>285</v>
      </c>
      <c r="AD13" s="373"/>
      <c r="AE13" s="373"/>
      <c r="AF13" s="373"/>
      <c r="AG13" s="374"/>
      <c r="AH13" s="372">
        <v>261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-5308</v>
      </c>
      <c r="BO13" s="420"/>
      <c r="BP13" s="420"/>
      <c r="BQ13" s="420"/>
      <c r="BR13" s="420"/>
      <c r="BS13" s="420"/>
      <c r="BT13" s="420"/>
      <c r="BU13" s="421"/>
      <c r="BV13" s="419">
        <v>141894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4.5</v>
      </c>
      <c r="CU13" s="417"/>
      <c r="CV13" s="417"/>
      <c r="CW13" s="417"/>
      <c r="CX13" s="417"/>
      <c r="CY13" s="417"/>
      <c r="CZ13" s="417"/>
      <c r="DA13" s="418"/>
      <c r="DB13" s="416">
        <v>4.3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2102</v>
      </c>
      <c r="S14" s="507"/>
      <c r="T14" s="507"/>
      <c r="U14" s="507"/>
      <c r="V14" s="508"/>
      <c r="W14" s="510"/>
      <c r="X14" s="408"/>
      <c r="Y14" s="408"/>
      <c r="Z14" s="408"/>
      <c r="AA14" s="408"/>
      <c r="AB14" s="409"/>
      <c r="AC14" s="499">
        <v>19.899999999999999</v>
      </c>
      <c r="AD14" s="500"/>
      <c r="AE14" s="500"/>
      <c r="AF14" s="500"/>
      <c r="AG14" s="501"/>
      <c r="AH14" s="499">
        <v>19.399999999999999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2070</v>
      </c>
      <c r="S15" s="507"/>
      <c r="T15" s="507"/>
      <c r="U15" s="507"/>
      <c r="V15" s="508"/>
      <c r="W15" s="509" t="s">
        <v>137</v>
      </c>
      <c r="X15" s="405"/>
      <c r="Y15" s="405"/>
      <c r="Z15" s="405"/>
      <c r="AA15" s="405"/>
      <c r="AB15" s="406"/>
      <c r="AC15" s="372">
        <v>332</v>
      </c>
      <c r="AD15" s="373"/>
      <c r="AE15" s="373"/>
      <c r="AF15" s="373"/>
      <c r="AG15" s="374"/>
      <c r="AH15" s="372">
        <v>226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819497</v>
      </c>
      <c r="BO15" s="449"/>
      <c r="BP15" s="449"/>
      <c r="BQ15" s="449"/>
      <c r="BR15" s="449"/>
      <c r="BS15" s="449"/>
      <c r="BT15" s="449"/>
      <c r="BU15" s="450"/>
      <c r="BV15" s="448">
        <v>565077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23.2</v>
      </c>
      <c r="AD16" s="500"/>
      <c r="AE16" s="500"/>
      <c r="AF16" s="500"/>
      <c r="AG16" s="501"/>
      <c r="AH16" s="499">
        <v>16.8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2858197</v>
      </c>
      <c r="BO16" s="420"/>
      <c r="BP16" s="420"/>
      <c r="BQ16" s="420"/>
      <c r="BR16" s="420"/>
      <c r="BS16" s="420"/>
      <c r="BT16" s="420"/>
      <c r="BU16" s="421"/>
      <c r="BV16" s="419">
        <v>2743703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815</v>
      </c>
      <c r="AD17" s="373"/>
      <c r="AE17" s="373"/>
      <c r="AF17" s="373"/>
      <c r="AG17" s="374"/>
      <c r="AH17" s="372">
        <v>858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1039715</v>
      </c>
      <c r="BO17" s="420"/>
      <c r="BP17" s="420"/>
      <c r="BQ17" s="420"/>
      <c r="BR17" s="420"/>
      <c r="BS17" s="420"/>
      <c r="BT17" s="420"/>
      <c r="BU17" s="421"/>
      <c r="BV17" s="419">
        <v>702642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574.1</v>
      </c>
      <c r="M18" s="472"/>
      <c r="N18" s="472"/>
      <c r="O18" s="472"/>
      <c r="P18" s="472"/>
      <c r="Q18" s="472"/>
      <c r="R18" s="473"/>
      <c r="S18" s="473"/>
      <c r="T18" s="473"/>
      <c r="U18" s="473"/>
      <c r="V18" s="474"/>
      <c r="W18" s="490"/>
      <c r="X18" s="491"/>
      <c r="Y18" s="491"/>
      <c r="Z18" s="491"/>
      <c r="AA18" s="491"/>
      <c r="AB18" s="515"/>
      <c r="AC18" s="389">
        <v>56.9</v>
      </c>
      <c r="AD18" s="390"/>
      <c r="AE18" s="390"/>
      <c r="AF18" s="390"/>
      <c r="AG18" s="475"/>
      <c r="AH18" s="389">
        <v>63.8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2503255</v>
      </c>
      <c r="BO18" s="420"/>
      <c r="BP18" s="420"/>
      <c r="BQ18" s="420"/>
      <c r="BR18" s="420"/>
      <c r="BS18" s="420"/>
      <c r="BT18" s="420"/>
      <c r="BU18" s="421"/>
      <c r="BV18" s="419">
        <v>2272949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3867735</v>
      </c>
      <c r="BO19" s="420"/>
      <c r="BP19" s="420"/>
      <c r="BQ19" s="420"/>
      <c r="BR19" s="420"/>
      <c r="BS19" s="420"/>
      <c r="BT19" s="420"/>
      <c r="BU19" s="421"/>
      <c r="BV19" s="419">
        <v>3754629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1225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3152907</v>
      </c>
      <c r="BO22" s="449"/>
      <c r="BP22" s="449"/>
      <c r="BQ22" s="449"/>
      <c r="BR22" s="449"/>
      <c r="BS22" s="449"/>
      <c r="BT22" s="449"/>
      <c r="BU22" s="450"/>
      <c r="BV22" s="448">
        <v>3202649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3067607</v>
      </c>
      <c r="BO23" s="420"/>
      <c r="BP23" s="420"/>
      <c r="BQ23" s="420"/>
      <c r="BR23" s="420"/>
      <c r="BS23" s="420"/>
      <c r="BT23" s="420"/>
      <c r="BU23" s="421"/>
      <c r="BV23" s="419">
        <v>3074999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7100</v>
      </c>
      <c r="R24" s="373"/>
      <c r="S24" s="373"/>
      <c r="T24" s="373"/>
      <c r="U24" s="373"/>
      <c r="V24" s="374"/>
      <c r="W24" s="462"/>
      <c r="X24" s="399"/>
      <c r="Y24" s="400"/>
      <c r="Z24" s="375" t="s">
        <v>162</v>
      </c>
      <c r="AA24" s="376"/>
      <c r="AB24" s="376"/>
      <c r="AC24" s="376"/>
      <c r="AD24" s="376"/>
      <c r="AE24" s="376"/>
      <c r="AF24" s="376"/>
      <c r="AG24" s="377"/>
      <c r="AH24" s="372">
        <v>70</v>
      </c>
      <c r="AI24" s="373"/>
      <c r="AJ24" s="373"/>
      <c r="AK24" s="373"/>
      <c r="AL24" s="374"/>
      <c r="AM24" s="372">
        <v>208950</v>
      </c>
      <c r="AN24" s="373"/>
      <c r="AO24" s="373"/>
      <c r="AP24" s="373"/>
      <c r="AQ24" s="373"/>
      <c r="AR24" s="374"/>
      <c r="AS24" s="372">
        <v>2985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2919441</v>
      </c>
      <c r="BO24" s="420"/>
      <c r="BP24" s="420"/>
      <c r="BQ24" s="420"/>
      <c r="BR24" s="420"/>
      <c r="BS24" s="420"/>
      <c r="BT24" s="420"/>
      <c r="BU24" s="421"/>
      <c r="BV24" s="419">
        <v>2883003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6000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5850</v>
      </c>
      <c r="BO25" s="449"/>
      <c r="BP25" s="449"/>
      <c r="BQ25" s="449"/>
      <c r="BR25" s="449"/>
      <c r="BS25" s="449"/>
      <c r="BT25" s="449"/>
      <c r="BU25" s="450"/>
      <c r="BV25" s="448">
        <v>5828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5500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2500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2100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1068977</v>
      </c>
      <c r="BO28" s="449"/>
      <c r="BP28" s="449"/>
      <c r="BQ28" s="449"/>
      <c r="BR28" s="449"/>
      <c r="BS28" s="449"/>
      <c r="BT28" s="449"/>
      <c r="BU28" s="450"/>
      <c r="BV28" s="448">
        <v>1067989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6</v>
      </c>
      <c r="M29" s="373"/>
      <c r="N29" s="373"/>
      <c r="O29" s="373"/>
      <c r="P29" s="374"/>
      <c r="Q29" s="372">
        <v>1900</v>
      </c>
      <c r="R29" s="373"/>
      <c r="S29" s="373"/>
      <c r="T29" s="373"/>
      <c r="U29" s="373"/>
      <c r="V29" s="374"/>
      <c r="W29" s="463"/>
      <c r="X29" s="464"/>
      <c r="Y29" s="465"/>
      <c r="Z29" s="375" t="s">
        <v>177</v>
      </c>
      <c r="AA29" s="376"/>
      <c r="AB29" s="376"/>
      <c r="AC29" s="376"/>
      <c r="AD29" s="376"/>
      <c r="AE29" s="376"/>
      <c r="AF29" s="376"/>
      <c r="AG29" s="377"/>
      <c r="AH29" s="372">
        <v>70</v>
      </c>
      <c r="AI29" s="373"/>
      <c r="AJ29" s="373"/>
      <c r="AK29" s="373"/>
      <c r="AL29" s="374"/>
      <c r="AM29" s="372">
        <v>208950</v>
      </c>
      <c r="AN29" s="373"/>
      <c r="AO29" s="373"/>
      <c r="AP29" s="373"/>
      <c r="AQ29" s="373"/>
      <c r="AR29" s="374"/>
      <c r="AS29" s="372">
        <v>2985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1419383</v>
      </c>
      <c r="BO29" s="420"/>
      <c r="BP29" s="420"/>
      <c r="BQ29" s="420"/>
      <c r="BR29" s="420"/>
      <c r="BS29" s="420"/>
      <c r="BT29" s="420"/>
      <c r="BU29" s="421"/>
      <c r="BV29" s="419">
        <v>1429131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3637476</v>
      </c>
      <c r="BO30" s="454"/>
      <c r="BP30" s="454"/>
      <c r="BQ30" s="454"/>
      <c r="BR30" s="454"/>
      <c r="BS30" s="454"/>
      <c r="BT30" s="454"/>
      <c r="BU30" s="455"/>
      <c r="BV30" s="453">
        <v>3850117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西天北五町衛生施設組合</v>
      </c>
      <c r="BZ34" s="368"/>
      <c r="CA34" s="368"/>
      <c r="CB34" s="368"/>
      <c r="CC34" s="368"/>
      <c r="CD34" s="368"/>
      <c r="CE34" s="368"/>
      <c r="CF34" s="368"/>
      <c r="CG34" s="368"/>
      <c r="CH34" s="368"/>
      <c r="CI34" s="368"/>
      <c r="CJ34" s="368"/>
      <c r="CK34" s="368"/>
      <c r="CL34" s="368"/>
      <c r="CM34" s="368"/>
      <c r="CN34" s="169"/>
      <c r="CO34" s="367">
        <f>IF(CQ34="","",MAX(C34:D43,U34:V43,AM34:AN43,BE34:BF43,BW34:BX43)+1)</f>
        <v>10</v>
      </c>
      <c r="CP34" s="367"/>
      <c r="CQ34" s="368" t="str">
        <f>IF('各会計、関係団体の財政状況及び健全化判断比率'!BS7="","",'各会計、関係団体の財政状況及び健全化判断比率'!BS7)</f>
        <v>幌延町トナカイ観光牧場</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国民健康保険診療所特別会計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北留萌消防組合</v>
      </c>
      <c r="BZ35" s="368"/>
      <c r="CA35" s="368"/>
      <c r="CB35" s="368"/>
      <c r="CC35" s="368"/>
      <c r="CD35" s="368"/>
      <c r="CE35" s="368"/>
      <c r="CF35" s="368"/>
      <c r="CG35" s="368"/>
      <c r="CH35" s="368"/>
      <c r="CI35" s="368"/>
      <c r="CJ35" s="368"/>
      <c r="CK35" s="368"/>
      <c r="CL35" s="368"/>
      <c r="CM35" s="368"/>
      <c r="CN35" s="169"/>
      <c r="CO35" s="367">
        <f t="shared" ref="CO35:CO43" si="3">IF(CQ35="","",CO34+1)</f>
        <v>11</v>
      </c>
      <c r="CP35" s="367"/>
      <c r="CQ35" s="368" t="str">
        <f>IF('各会計、関係団体の財政状況及び健全化判断比率'!BS8="","",'各会計、関係団体の財政状況及び健全化判断比率'!BS8)</f>
        <v>幌延町畜産振興公社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B//cA0unuUPtU7YBZVRH+bYCNW3752J2xDHR92lCwPnkm6VB3qwEi433+jqTRCtWG6h8+O8X3/lXFd4ire5rAw==" saltValue="soEzP/CN0thRBMfsWcur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13" zoomScale="70" zoomScaleNormal="70" zoomScaleSheetLayoutView="100" workbookViewId="0">
      <selection activeCell="H57" sqref="H5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2" t="s">
        <v>531</v>
      </c>
      <c r="D34" s="1152"/>
      <c r="E34" s="1153"/>
      <c r="F34" s="32">
        <v>4.9400000000000004</v>
      </c>
      <c r="G34" s="33">
        <v>4.59</v>
      </c>
      <c r="H34" s="33">
        <v>5.34</v>
      </c>
      <c r="I34" s="33">
        <v>6.32</v>
      </c>
      <c r="J34" s="34">
        <v>5.36</v>
      </c>
      <c r="K34" s="22"/>
      <c r="L34" s="22"/>
      <c r="M34" s="22"/>
      <c r="N34" s="22"/>
      <c r="O34" s="22"/>
      <c r="P34" s="22"/>
    </row>
    <row r="35" spans="1:16" ht="39" customHeight="1" x14ac:dyDescent="0.15">
      <c r="A35" s="22"/>
      <c r="B35" s="35"/>
      <c r="C35" s="1146" t="s">
        <v>532</v>
      </c>
      <c r="D35" s="1147"/>
      <c r="E35" s="1148"/>
      <c r="F35" s="36" t="s">
        <v>486</v>
      </c>
      <c r="G35" s="37" t="s">
        <v>486</v>
      </c>
      <c r="H35" s="37" t="s">
        <v>486</v>
      </c>
      <c r="I35" s="37">
        <v>2.0099999999999998</v>
      </c>
      <c r="J35" s="38">
        <v>0.74</v>
      </c>
      <c r="K35" s="22"/>
      <c r="L35" s="22"/>
      <c r="M35" s="22"/>
      <c r="N35" s="22"/>
      <c r="O35" s="22"/>
      <c r="P35" s="22"/>
    </row>
    <row r="36" spans="1:16" ht="39" customHeight="1" x14ac:dyDescent="0.15">
      <c r="A36" s="22"/>
      <c r="B36" s="35"/>
      <c r="C36" s="1146" t="s">
        <v>533</v>
      </c>
      <c r="D36" s="1147"/>
      <c r="E36" s="1148"/>
      <c r="F36" s="36">
        <v>0.51</v>
      </c>
      <c r="G36" s="37">
        <v>0.56000000000000005</v>
      </c>
      <c r="H36" s="37">
        <v>0.8</v>
      </c>
      <c r="I36" s="37">
        <v>0.5</v>
      </c>
      <c r="J36" s="38">
        <v>0.61</v>
      </c>
      <c r="K36" s="22"/>
      <c r="L36" s="22"/>
      <c r="M36" s="22"/>
      <c r="N36" s="22"/>
      <c r="O36" s="22"/>
      <c r="P36" s="22"/>
    </row>
    <row r="37" spans="1:16" ht="39" customHeight="1" x14ac:dyDescent="0.15">
      <c r="A37" s="22"/>
      <c r="B37" s="35"/>
      <c r="C37" s="1146" t="s">
        <v>534</v>
      </c>
      <c r="D37" s="1147"/>
      <c r="E37" s="1148"/>
      <c r="F37" s="36" t="s">
        <v>486</v>
      </c>
      <c r="G37" s="37" t="s">
        <v>486</v>
      </c>
      <c r="H37" s="37" t="s">
        <v>486</v>
      </c>
      <c r="I37" s="37">
        <v>0.68</v>
      </c>
      <c r="J37" s="38">
        <v>0.24</v>
      </c>
      <c r="K37" s="22"/>
      <c r="L37" s="22"/>
      <c r="M37" s="22"/>
      <c r="N37" s="22"/>
      <c r="O37" s="22"/>
      <c r="P37" s="22"/>
    </row>
    <row r="38" spans="1:16" ht="39" customHeight="1" x14ac:dyDescent="0.15">
      <c r="A38" s="22"/>
      <c r="B38" s="35"/>
      <c r="C38" s="1146" t="s">
        <v>535</v>
      </c>
      <c r="D38" s="1147"/>
      <c r="E38" s="1148"/>
      <c r="F38" s="36">
        <v>0.5</v>
      </c>
      <c r="G38" s="37">
        <v>0.36</v>
      </c>
      <c r="H38" s="37">
        <v>0.02</v>
      </c>
      <c r="I38" s="37">
        <v>0.03</v>
      </c>
      <c r="J38" s="38">
        <v>0.12</v>
      </c>
      <c r="K38" s="22"/>
      <c r="L38" s="22"/>
      <c r="M38" s="22"/>
      <c r="N38" s="22"/>
      <c r="O38" s="22"/>
      <c r="P38" s="22"/>
    </row>
    <row r="39" spans="1:16" ht="39" customHeight="1" x14ac:dyDescent="0.15">
      <c r="A39" s="22"/>
      <c r="B39" s="35"/>
      <c r="C39" s="1146" t="s">
        <v>536</v>
      </c>
      <c r="D39" s="1147"/>
      <c r="E39" s="1148"/>
      <c r="F39" s="36">
        <v>0.02</v>
      </c>
      <c r="G39" s="37">
        <v>0</v>
      </c>
      <c r="H39" s="37">
        <v>0</v>
      </c>
      <c r="I39" s="37">
        <v>0</v>
      </c>
      <c r="J39" s="38">
        <v>0.01</v>
      </c>
      <c r="K39" s="22"/>
      <c r="L39" s="22"/>
      <c r="M39" s="22"/>
      <c r="N39" s="22"/>
      <c r="O39" s="22"/>
      <c r="P39" s="22"/>
    </row>
    <row r="40" spans="1:16" ht="39" customHeight="1" x14ac:dyDescent="0.15">
      <c r="A40" s="22"/>
      <c r="B40" s="35"/>
      <c r="C40" s="1146" t="s">
        <v>537</v>
      </c>
      <c r="D40" s="1147"/>
      <c r="E40" s="1148"/>
      <c r="F40" s="36">
        <v>0</v>
      </c>
      <c r="G40" s="37">
        <v>0</v>
      </c>
      <c r="H40" s="37">
        <v>0</v>
      </c>
      <c r="I40" s="37">
        <v>0</v>
      </c>
      <c r="J40" s="38">
        <v>0</v>
      </c>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538</v>
      </c>
      <c r="D42" s="1147"/>
      <c r="E42" s="1148"/>
      <c r="F42" s="36" t="s">
        <v>486</v>
      </c>
      <c r="G42" s="37" t="s">
        <v>486</v>
      </c>
      <c r="H42" s="37" t="s">
        <v>486</v>
      </c>
      <c r="I42" s="37" t="s">
        <v>486</v>
      </c>
      <c r="J42" s="38" t="s">
        <v>486</v>
      </c>
      <c r="K42" s="22"/>
      <c r="L42" s="22"/>
      <c r="M42" s="22"/>
      <c r="N42" s="22"/>
      <c r="O42" s="22"/>
      <c r="P42" s="22"/>
    </row>
    <row r="43" spans="1:16" ht="39" customHeight="1" thickBot="1" x14ac:dyDescent="0.2">
      <c r="A43" s="22"/>
      <c r="B43" s="40"/>
      <c r="C43" s="1149" t="s">
        <v>539</v>
      </c>
      <c r="D43" s="1150"/>
      <c r="E43" s="1151"/>
      <c r="F43" s="41">
        <v>0.15</v>
      </c>
      <c r="G43" s="42">
        <v>0.11</v>
      </c>
      <c r="H43" s="42">
        <v>0.38</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q0i/VmK7yNoJkHRU2W91evZTjNtgFWIEhAHRu87EOHSl9FidQ2Bs9HUu7tmZfzSOepiDidS+g09Tvu5rIk4Aw==" saltValue="dd1hmhxFdx+7YyUUboKc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C34" zoomScale="55" zoomScaleNormal="55" zoomScaleSheetLayoutView="55" workbookViewId="0">
      <selection activeCell="H57" sqref="H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7" t="s">
        <v>9</v>
      </c>
      <c r="C45" s="1178"/>
      <c r="D45" s="58"/>
      <c r="E45" s="1183" t="s">
        <v>10</v>
      </c>
      <c r="F45" s="1183"/>
      <c r="G45" s="1183"/>
      <c r="H45" s="1183"/>
      <c r="I45" s="1183"/>
      <c r="J45" s="1184"/>
      <c r="K45" s="59">
        <v>812</v>
      </c>
      <c r="L45" s="60">
        <v>656</v>
      </c>
      <c r="M45" s="60">
        <v>562</v>
      </c>
      <c r="N45" s="60">
        <v>617</v>
      </c>
      <c r="O45" s="61">
        <v>692</v>
      </c>
      <c r="P45" s="48"/>
      <c r="Q45" s="48"/>
      <c r="R45" s="48"/>
      <c r="S45" s="48"/>
      <c r="T45" s="48"/>
      <c r="U45" s="48"/>
    </row>
    <row r="46" spans="1:21" ht="30.75" customHeight="1" x14ac:dyDescent="0.15">
      <c r="A46" s="48"/>
      <c r="B46" s="1179"/>
      <c r="C46" s="1180"/>
      <c r="D46" s="62"/>
      <c r="E46" s="1156" t="s">
        <v>11</v>
      </c>
      <c r="F46" s="1156"/>
      <c r="G46" s="1156"/>
      <c r="H46" s="1156"/>
      <c r="I46" s="1156"/>
      <c r="J46" s="1157"/>
      <c r="K46" s="63" t="s">
        <v>486</v>
      </c>
      <c r="L46" s="64" t="s">
        <v>486</v>
      </c>
      <c r="M46" s="64" t="s">
        <v>486</v>
      </c>
      <c r="N46" s="64" t="s">
        <v>486</v>
      </c>
      <c r="O46" s="65" t="s">
        <v>486</v>
      </c>
      <c r="P46" s="48"/>
      <c r="Q46" s="48"/>
      <c r="R46" s="48"/>
      <c r="S46" s="48"/>
      <c r="T46" s="48"/>
      <c r="U46" s="48"/>
    </row>
    <row r="47" spans="1:21" ht="30.75" customHeight="1" x14ac:dyDescent="0.15">
      <c r="A47" s="48"/>
      <c r="B47" s="1179"/>
      <c r="C47" s="1180"/>
      <c r="D47" s="62"/>
      <c r="E47" s="1156" t="s">
        <v>12</v>
      </c>
      <c r="F47" s="1156"/>
      <c r="G47" s="1156"/>
      <c r="H47" s="1156"/>
      <c r="I47" s="1156"/>
      <c r="J47" s="1157"/>
      <c r="K47" s="63" t="s">
        <v>486</v>
      </c>
      <c r="L47" s="64" t="s">
        <v>486</v>
      </c>
      <c r="M47" s="64" t="s">
        <v>486</v>
      </c>
      <c r="N47" s="64" t="s">
        <v>486</v>
      </c>
      <c r="O47" s="65" t="s">
        <v>486</v>
      </c>
      <c r="P47" s="48"/>
      <c r="Q47" s="48"/>
      <c r="R47" s="48"/>
      <c r="S47" s="48"/>
      <c r="T47" s="48"/>
      <c r="U47" s="48"/>
    </row>
    <row r="48" spans="1:21" ht="30.75" customHeight="1" x14ac:dyDescent="0.15">
      <c r="A48" s="48"/>
      <c r="B48" s="1179"/>
      <c r="C48" s="1180"/>
      <c r="D48" s="62"/>
      <c r="E48" s="1156" t="s">
        <v>13</v>
      </c>
      <c r="F48" s="1156"/>
      <c r="G48" s="1156"/>
      <c r="H48" s="1156"/>
      <c r="I48" s="1156"/>
      <c r="J48" s="1157"/>
      <c r="K48" s="63">
        <v>55</v>
      </c>
      <c r="L48" s="64">
        <v>57</v>
      </c>
      <c r="M48" s="64">
        <v>57</v>
      </c>
      <c r="N48" s="64">
        <v>65</v>
      </c>
      <c r="O48" s="65">
        <v>77</v>
      </c>
      <c r="P48" s="48"/>
      <c r="Q48" s="48"/>
      <c r="R48" s="48"/>
      <c r="S48" s="48"/>
      <c r="T48" s="48"/>
      <c r="U48" s="48"/>
    </row>
    <row r="49" spans="1:21" ht="30.75" customHeight="1" x14ac:dyDescent="0.15">
      <c r="A49" s="48"/>
      <c r="B49" s="1179"/>
      <c r="C49" s="1180"/>
      <c r="D49" s="62"/>
      <c r="E49" s="1156" t="s">
        <v>14</v>
      </c>
      <c r="F49" s="1156"/>
      <c r="G49" s="1156"/>
      <c r="H49" s="1156"/>
      <c r="I49" s="1156"/>
      <c r="J49" s="1157"/>
      <c r="K49" s="63" t="s">
        <v>486</v>
      </c>
      <c r="L49" s="64" t="s">
        <v>486</v>
      </c>
      <c r="M49" s="64" t="s">
        <v>486</v>
      </c>
      <c r="N49" s="64" t="s">
        <v>486</v>
      </c>
      <c r="O49" s="65" t="s">
        <v>486</v>
      </c>
      <c r="P49" s="48"/>
      <c r="Q49" s="48"/>
      <c r="R49" s="48"/>
      <c r="S49" s="48"/>
      <c r="T49" s="48"/>
      <c r="U49" s="48"/>
    </row>
    <row r="50" spans="1:21" ht="30.75" customHeight="1" x14ac:dyDescent="0.15">
      <c r="A50" s="48"/>
      <c r="B50" s="1179"/>
      <c r="C50" s="1180"/>
      <c r="D50" s="62"/>
      <c r="E50" s="1156" t="s">
        <v>15</v>
      </c>
      <c r="F50" s="1156"/>
      <c r="G50" s="1156"/>
      <c r="H50" s="1156"/>
      <c r="I50" s="1156"/>
      <c r="J50" s="1157"/>
      <c r="K50" s="63">
        <v>12</v>
      </c>
      <c r="L50" s="64">
        <v>8</v>
      </c>
      <c r="M50" s="64">
        <v>2</v>
      </c>
      <c r="N50" s="64">
        <v>1</v>
      </c>
      <c r="O50" s="65">
        <v>0</v>
      </c>
      <c r="P50" s="48"/>
      <c r="Q50" s="48"/>
      <c r="R50" s="48"/>
      <c r="S50" s="48"/>
      <c r="T50" s="48"/>
      <c r="U50" s="48"/>
    </row>
    <row r="51" spans="1:21" ht="30.75" customHeight="1" x14ac:dyDescent="0.15">
      <c r="A51" s="48"/>
      <c r="B51" s="1181"/>
      <c r="C51" s="1182"/>
      <c r="D51" s="66"/>
      <c r="E51" s="1156" t="s">
        <v>16</v>
      </c>
      <c r="F51" s="1156"/>
      <c r="G51" s="1156"/>
      <c r="H51" s="1156"/>
      <c r="I51" s="1156"/>
      <c r="J51" s="1157"/>
      <c r="K51" s="63">
        <v>0</v>
      </c>
      <c r="L51" s="64">
        <v>0</v>
      </c>
      <c r="M51" s="64">
        <v>0</v>
      </c>
      <c r="N51" s="64">
        <v>0</v>
      </c>
      <c r="O51" s="65">
        <v>0</v>
      </c>
      <c r="P51" s="48"/>
      <c r="Q51" s="48"/>
      <c r="R51" s="48"/>
      <c r="S51" s="48"/>
      <c r="T51" s="48"/>
      <c r="U51" s="48"/>
    </row>
    <row r="52" spans="1:21" ht="30.75" customHeight="1" x14ac:dyDescent="0.15">
      <c r="A52" s="48"/>
      <c r="B52" s="1154" t="s">
        <v>17</v>
      </c>
      <c r="C52" s="1155"/>
      <c r="D52" s="66"/>
      <c r="E52" s="1156" t="s">
        <v>18</v>
      </c>
      <c r="F52" s="1156"/>
      <c r="G52" s="1156"/>
      <c r="H52" s="1156"/>
      <c r="I52" s="1156"/>
      <c r="J52" s="1157"/>
      <c r="K52" s="63">
        <v>739</v>
      </c>
      <c r="L52" s="64">
        <v>611</v>
      </c>
      <c r="M52" s="64">
        <v>536</v>
      </c>
      <c r="N52" s="64">
        <v>573</v>
      </c>
      <c r="O52" s="65">
        <v>640</v>
      </c>
      <c r="P52" s="48"/>
      <c r="Q52" s="48"/>
      <c r="R52" s="48"/>
      <c r="S52" s="48"/>
      <c r="T52" s="48"/>
      <c r="U52" s="48"/>
    </row>
    <row r="53" spans="1:21" ht="30.75" customHeight="1" thickBot="1" x14ac:dyDescent="0.2">
      <c r="A53" s="48"/>
      <c r="B53" s="1158" t="s">
        <v>19</v>
      </c>
      <c r="C53" s="1159"/>
      <c r="D53" s="67"/>
      <c r="E53" s="1160" t="s">
        <v>20</v>
      </c>
      <c r="F53" s="1160"/>
      <c r="G53" s="1160"/>
      <c r="H53" s="1160"/>
      <c r="I53" s="1160"/>
      <c r="J53" s="1161"/>
      <c r="K53" s="68">
        <v>140</v>
      </c>
      <c r="L53" s="69">
        <v>110</v>
      </c>
      <c r="M53" s="69">
        <v>85</v>
      </c>
      <c r="N53" s="69">
        <v>110</v>
      </c>
      <c r="O53" s="70">
        <v>129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2" t="s">
        <v>24</v>
      </c>
      <c r="C58" s="1163"/>
      <c r="D58" s="1168" t="s">
        <v>25</v>
      </c>
      <c r="E58" s="1169"/>
      <c r="F58" s="1169"/>
      <c r="G58" s="1169"/>
      <c r="H58" s="1169"/>
      <c r="I58" s="1169"/>
      <c r="J58" s="1170"/>
      <c r="K58" s="83"/>
      <c r="L58" s="84"/>
      <c r="M58" s="84"/>
      <c r="N58" s="84"/>
      <c r="O58" s="85"/>
    </row>
    <row r="59" spans="1:21" ht="31.5" customHeight="1" x14ac:dyDescent="0.15">
      <c r="B59" s="1164"/>
      <c r="C59" s="1165"/>
      <c r="D59" s="1171" t="s">
        <v>26</v>
      </c>
      <c r="E59" s="1172"/>
      <c r="F59" s="1172"/>
      <c r="G59" s="1172"/>
      <c r="H59" s="1172"/>
      <c r="I59" s="1172"/>
      <c r="J59" s="1173"/>
      <c r="K59" s="86"/>
      <c r="L59" s="87"/>
      <c r="M59" s="87"/>
      <c r="N59" s="87"/>
      <c r="O59" s="88"/>
    </row>
    <row r="60" spans="1:21" ht="31.5" customHeight="1" thickBot="1" x14ac:dyDescent="0.2">
      <c r="B60" s="1166"/>
      <c r="C60" s="1167"/>
      <c r="D60" s="1174" t="s">
        <v>27</v>
      </c>
      <c r="E60" s="1175"/>
      <c r="F60" s="1175"/>
      <c r="G60" s="1175"/>
      <c r="H60" s="1175"/>
      <c r="I60" s="1175"/>
      <c r="J60" s="117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9Y+dI9JXfHjyr8ZickmS7yuxmmPw28yj2lrkMHPRd8Rz0fryceOTB0g39AOobNwU2ghbHPehDlK4yXIk4k88w==" saltValue="uh/zPpdQdYMsIl6N/va7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D9" zoomScale="55" zoomScaleNormal="55" zoomScaleSheetLayoutView="100" workbookViewId="0">
      <selection activeCell="H57" sqref="H57"/>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7" t="s">
        <v>30</v>
      </c>
      <c r="C41" s="1198"/>
      <c r="D41" s="105"/>
      <c r="E41" s="1199" t="s">
        <v>31</v>
      </c>
      <c r="F41" s="1199"/>
      <c r="G41" s="1199"/>
      <c r="H41" s="1200"/>
      <c r="I41" s="343">
        <v>3406</v>
      </c>
      <c r="J41" s="344">
        <v>3190</v>
      </c>
      <c r="K41" s="344">
        <v>3122</v>
      </c>
      <c r="L41" s="344">
        <v>3203</v>
      </c>
      <c r="M41" s="345">
        <v>3153</v>
      </c>
    </row>
    <row r="42" spans="2:13" ht="27.75" customHeight="1" x14ac:dyDescent="0.15">
      <c r="B42" s="1187"/>
      <c r="C42" s="1188"/>
      <c r="D42" s="106"/>
      <c r="E42" s="1191" t="s">
        <v>32</v>
      </c>
      <c r="F42" s="1191"/>
      <c r="G42" s="1191"/>
      <c r="H42" s="1192"/>
      <c r="I42" s="346">
        <v>12</v>
      </c>
      <c r="J42" s="347">
        <v>3</v>
      </c>
      <c r="K42" s="347">
        <v>1</v>
      </c>
      <c r="L42" s="347">
        <v>0</v>
      </c>
      <c r="M42" s="348">
        <v>0</v>
      </c>
    </row>
    <row r="43" spans="2:13" ht="27.75" customHeight="1" x14ac:dyDescent="0.15">
      <c r="B43" s="1187"/>
      <c r="C43" s="1188"/>
      <c r="D43" s="106"/>
      <c r="E43" s="1191" t="s">
        <v>33</v>
      </c>
      <c r="F43" s="1191"/>
      <c r="G43" s="1191"/>
      <c r="H43" s="1192"/>
      <c r="I43" s="346">
        <v>348</v>
      </c>
      <c r="J43" s="347">
        <v>372</v>
      </c>
      <c r="K43" s="347">
        <v>409</v>
      </c>
      <c r="L43" s="347">
        <v>460</v>
      </c>
      <c r="M43" s="348">
        <v>516</v>
      </c>
    </row>
    <row r="44" spans="2:13" ht="27.75" customHeight="1" x14ac:dyDescent="0.15">
      <c r="B44" s="1187"/>
      <c r="C44" s="1188"/>
      <c r="D44" s="106"/>
      <c r="E44" s="1191" t="s">
        <v>34</v>
      </c>
      <c r="F44" s="1191"/>
      <c r="G44" s="1191"/>
      <c r="H44" s="1192"/>
      <c r="I44" s="346" t="s">
        <v>486</v>
      </c>
      <c r="J44" s="347" t="s">
        <v>486</v>
      </c>
      <c r="K44" s="347" t="s">
        <v>486</v>
      </c>
      <c r="L44" s="347" t="s">
        <v>486</v>
      </c>
      <c r="M44" s="348" t="s">
        <v>486</v>
      </c>
    </row>
    <row r="45" spans="2:13" ht="27.75" customHeight="1" x14ac:dyDescent="0.15">
      <c r="B45" s="1187"/>
      <c r="C45" s="1188"/>
      <c r="D45" s="106"/>
      <c r="E45" s="1191" t="s">
        <v>35</v>
      </c>
      <c r="F45" s="1191"/>
      <c r="G45" s="1191"/>
      <c r="H45" s="1192"/>
      <c r="I45" s="346">
        <v>505</v>
      </c>
      <c r="J45" s="347">
        <v>458</v>
      </c>
      <c r="K45" s="347">
        <v>420</v>
      </c>
      <c r="L45" s="347">
        <v>403</v>
      </c>
      <c r="M45" s="348">
        <v>432</v>
      </c>
    </row>
    <row r="46" spans="2:13" ht="27.75" customHeight="1" x14ac:dyDescent="0.15">
      <c r="B46" s="1187"/>
      <c r="C46" s="1188"/>
      <c r="D46" s="107"/>
      <c r="E46" s="1191" t="s">
        <v>36</v>
      </c>
      <c r="F46" s="1191"/>
      <c r="G46" s="1191"/>
      <c r="H46" s="1192"/>
      <c r="I46" s="346" t="s">
        <v>486</v>
      </c>
      <c r="J46" s="347" t="s">
        <v>486</v>
      </c>
      <c r="K46" s="347" t="s">
        <v>486</v>
      </c>
      <c r="L46" s="347" t="s">
        <v>486</v>
      </c>
      <c r="M46" s="348" t="s">
        <v>486</v>
      </c>
    </row>
    <row r="47" spans="2:13" ht="27.75" customHeight="1" x14ac:dyDescent="0.15">
      <c r="B47" s="1187"/>
      <c r="C47" s="1188"/>
      <c r="D47" s="108"/>
      <c r="E47" s="1201" t="s">
        <v>37</v>
      </c>
      <c r="F47" s="1202"/>
      <c r="G47" s="1202"/>
      <c r="H47" s="1203"/>
      <c r="I47" s="346" t="s">
        <v>486</v>
      </c>
      <c r="J47" s="347" t="s">
        <v>486</v>
      </c>
      <c r="K47" s="347" t="s">
        <v>486</v>
      </c>
      <c r="L47" s="347" t="s">
        <v>486</v>
      </c>
      <c r="M47" s="348" t="s">
        <v>486</v>
      </c>
    </row>
    <row r="48" spans="2:13" ht="27.75" customHeight="1" x14ac:dyDescent="0.15">
      <c r="B48" s="1187"/>
      <c r="C48" s="1188"/>
      <c r="D48" s="106"/>
      <c r="E48" s="1191" t="s">
        <v>38</v>
      </c>
      <c r="F48" s="1191"/>
      <c r="G48" s="1191"/>
      <c r="H48" s="1192"/>
      <c r="I48" s="346" t="s">
        <v>486</v>
      </c>
      <c r="J48" s="347" t="s">
        <v>486</v>
      </c>
      <c r="K48" s="347" t="s">
        <v>486</v>
      </c>
      <c r="L48" s="347" t="s">
        <v>486</v>
      </c>
      <c r="M48" s="348" t="s">
        <v>486</v>
      </c>
    </row>
    <row r="49" spans="2:13" ht="27.75" customHeight="1" x14ac:dyDescent="0.15">
      <c r="B49" s="1189"/>
      <c r="C49" s="1190"/>
      <c r="D49" s="106"/>
      <c r="E49" s="1191" t="s">
        <v>39</v>
      </c>
      <c r="F49" s="1191"/>
      <c r="G49" s="1191"/>
      <c r="H49" s="1192"/>
      <c r="I49" s="346" t="s">
        <v>486</v>
      </c>
      <c r="J49" s="347" t="s">
        <v>486</v>
      </c>
      <c r="K49" s="347" t="s">
        <v>486</v>
      </c>
      <c r="L49" s="347" t="s">
        <v>486</v>
      </c>
      <c r="M49" s="348" t="s">
        <v>486</v>
      </c>
    </row>
    <row r="50" spans="2:13" ht="27.75" customHeight="1" x14ac:dyDescent="0.15">
      <c r="B50" s="1185" t="s">
        <v>40</v>
      </c>
      <c r="C50" s="1186"/>
      <c r="D50" s="109"/>
      <c r="E50" s="1191" t="s">
        <v>41</v>
      </c>
      <c r="F50" s="1191"/>
      <c r="G50" s="1191"/>
      <c r="H50" s="1192"/>
      <c r="I50" s="346">
        <v>5545</v>
      </c>
      <c r="J50" s="347">
        <v>5911</v>
      </c>
      <c r="K50" s="347">
        <v>6129</v>
      </c>
      <c r="L50" s="347">
        <v>6415</v>
      </c>
      <c r="M50" s="348">
        <v>6190</v>
      </c>
    </row>
    <row r="51" spans="2:13" ht="27.75" customHeight="1" x14ac:dyDescent="0.15">
      <c r="B51" s="1187"/>
      <c r="C51" s="1188"/>
      <c r="D51" s="106"/>
      <c r="E51" s="1191" t="s">
        <v>42</v>
      </c>
      <c r="F51" s="1191"/>
      <c r="G51" s="1191"/>
      <c r="H51" s="1192"/>
      <c r="I51" s="346">
        <v>207</v>
      </c>
      <c r="J51" s="347">
        <v>159</v>
      </c>
      <c r="K51" s="347">
        <v>115</v>
      </c>
      <c r="L51" s="347">
        <v>87</v>
      </c>
      <c r="M51" s="348">
        <v>74</v>
      </c>
    </row>
    <row r="52" spans="2:13" ht="27.75" customHeight="1" x14ac:dyDescent="0.15">
      <c r="B52" s="1189"/>
      <c r="C52" s="1190"/>
      <c r="D52" s="106"/>
      <c r="E52" s="1191" t="s">
        <v>43</v>
      </c>
      <c r="F52" s="1191"/>
      <c r="G52" s="1191"/>
      <c r="H52" s="1192"/>
      <c r="I52" s="346">
        <v>4094</v>
      </c>
      <c r="J52" s="347">
        <v>3905</v>
      </c>
      <c r="K52" s="347">
        <v>3837</v>
      </c>
      <c r="L52" s="347">
        <v>3920</v>
      </c>
      <c r="M52" s="348">
        <v>3935</v>
      </c>
    </row>
    <row r="53" spans="2:13" ht="27.75" customHeight="1" thickBot="1" x14ac:dyDescent="0.2">
      <c r="B53" s="1193" t="s">
        <v>19</v>
      </c>
      <c r="C53" s="1194"/>
      <c r="D53" s="110"/>
      <c r="E53" s="1195" t="s">
        <v>44</v>
      </c>
      <c r="F53" s="1195"/>
      <c r="G53" s="1195"/>
      <c r="H53" s="1196"/>
      <c r="I53" s="349">
        <v>-5575</v>
      </c>
      <c r="J53" s="350">
        <v>-5953</v>
      </c>
      <c r="K53" s="350">
        <v>-6129</v>
      </c>
      <c r="L53" s="350">
        <v>-6356</v>
      </c>
      <c r="M53" s="351">
        <v>-6098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S45g+SPjDw61Y1LQCyRpo1B+yGdPyBByy5MGma49PxBawpKP2JS3gm7Vh9ycVEA9P7eYs2Wj9679EaNmAPZyA==" saltValue="b6rM9Mo8AG0n+70imqAV8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47" zoomScale="70" zoomScaleNormal="70" zoomScaleSheetLayoutView="100" workbookViewId="0">
      <selection activeCell="H57" sqref="H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2" t="s">
        <v>46</v>
      </c>
      <c r="D55" s="1212"/>
      <c r="E55" s="1213"/>
      <c r="F55" s="352">
        <v>1001</v>
      </c>
      <c r="G55" s="352">
        <v>1068</v>
      </c>
      <c r="H55" s="353">
        <v>1069</v>
      </c>
    </row>
    <row r="56" spans="2:8" ht="52.5" customHeight="1" x14ac:dyDescent="0.15">
      <c r="B56" s="122"/>
      <c r="C56" s="1214" t="s">
        <v>47</v>
      </c>
      <c r="D56" s="1214"/>
      <c r="E56" s="1215"/>
      <c r="F56" s="354">
        <v>1473</v>
      </c>
      <c r="G56" s="354">
        <v>1429</v>
      </c>
      <c r="H56" s="355">
        <v>1419</v>
      </c>
    </row>
    <row r="57" spans="2:8" ht="53.25" customHeight="1" x14ac:dyDescent="0.15">
      <c r="B57" s="122"/>
      <c r="C57" s="1216" t="s">
        <v>48</v>
      </c>
      <c r="D57" s="1216"/>
      <c r="E57" s="1217"/>
      <c r="F57" s="356">
        <v>3588</v>
      </c>
      <c r="G57" s="356">
        <v>3850</v>
      </c>
      <c r="H57" s="357">
        <v>3637</v>
      </c>
    </row>
    <row r="58" spans="2:8" ht="45.75" customHeight="1" x14ac:dyDescent="0.15">
      <c r="B58" s="123"/>
      <c r="C58" s="1204" t="s">
        <v>550</v>
      </c>
      <c r="D58" s="1205"/>
      <c r="E58" s="1206"/>
      <c r="F58" s="358">
        <v>1517</v>
      </c>
      <c r="G58" s="358">
        <v>1769</v>
      </c>
      <c r="H58" s="359">
        <v>1540</v>
      </c>
    </row>
    <row r="59" spans="2:8" ht="45.75" customHeight="1" x14ac:dyDescent="0.15">
      <c r="B59" s="123"/>
      <c r="C59" s="1204" t="s">
        <v>551</v>
      </c>
      <c r="D59" s="1205"/>
      <c r="E59" s="1206"/>
      <c r="F59" s="358">
        <v>1177</v>
      </c>
      <c r="G59" s="358">
        <v>1201</v>
      </c>
      <c r="H59" s="359">
        <v>1229</v>
      </c>
    </row>
    <row r="60" spans="2:8" ht="45.75" customHeight="1" x14ac:dyDescent="0.15">
      <c r="B60" s="123"/>
      <c r="C60" s="1204" t="s">
        <v>552</v>
      </c>
      <c r="D60" s="1205"/>
      <c r="E60" s="1206"/>
      <c r="F60" s="358">
        <v>476</v>
      </c>
      <c r="G60" s="358">
        <v>489</v>
      </c>
      <c r="H60" s="359">
        <v>502</v>
      </c>
    </row>
    <row r="61" spans="2:8" ht="45.75" customHeight="1" x14ac:dyDescent="0.15">
      <c r="B61" s="123"/>
      <c r="C61" s="1204" t="s">
        <v>553</v>
      </c>
      <c r="D61" s="1205"/>
      <c r="E61" s="1206"/>
      <c r="F61" s="358">
        <v>237</v>
      </c>
      <c r="G61" s="358">
        <v>222</v>
      </c>
      <c r="H61" s="359">
        <v>209</v>
      </c>
    </row>
    <row r="62" spans="2:8" ht="45.75" customHeight="1" thickBot="1" x14ac:dyDescent="0.2">
      <c r="B62" s="124"/>
      <c r="C62" s="1207" t="s">
        <v>554</v>
      </c>
      <c r="D62" s="1208"/>
      <c r="E62" s="1209"/>
      <c r="F62" s="360">
        <v>101</v>
      </c>
      <c r="G62" s="360">
        <v>101</v>
      </c>
      <c r="H62" s="361">
        <v>101</v>
      </c>
    </row>
    <row r="63" spans="2:8" ht="52.5" customHeight="1" thickBot="1" x14ac:dyDescent="0.2">
      <c r="B63" s="125"/>
      <c r="C63" s="1210" t="s">
        <v>49</v>
      </c>
      <c r="D63" s="1210"/>
      <c r="E63" s="1211"/>
      <c r="F63" s="362">
        <v>6062</v>
      </c>
      <c r="G63" s="362">
        <v>6347</v>
      </c>
      <c r="H63" s="363">
        <v>6126</v>
      </c>
    </row>
    <row r="64" spans="2:8" x14ac:dyDescent="0.15"/>
  </sheetData>
  <sheetProtection algorithmName="SHA-512" hashValue="1Sg9QB4Fwf6Hd81f4bNAMcsbUlsF92dn0p9giPV6jl856sKS/coGf/CdMSztPiEi9otX8Th69BRLf9aC6F9ZrA==" saltValue="9t/8bZzW3VVcbe/K5lFJ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495041</v>
      </c>
      <c r="E3" s="144"/>
      <c r="F3" s="145">
        <v>301035</v>
      </c>
      <c r="G3" s="146"/>
      <c r="H3" s="147"/>
    </row>
    <row r="4" spans="1:8" x14ac:dyDescent="0.15">
      <c r="A4" s="148"/>
      <c r="B4" s="149"/>
      <c r="C4" s="150"/>
      <c r="D4" s="151">
        <v>309164</v>
      </c>
      <c r="E4" s="152"/>
      <c r="F4" s="153">
        <v>154376</v>
      </c>
      <c r="G4" s="154"/>
      <c r="H4" s="155"/>
    </row>
    <row r="5" spans="1:8" x14ac:dyDescent="0.15">
      <c r="A5" s="136" t="s">
        <v>519</v>
      </c>
      <c r="B5" s="141"/>
      <c r="C5" s="142"/>
      <c r="D5" s="143">
        <v>348119</v>
      </c>
      <c r="E5" s="144"/>
      <c r="F5" s="145">
        <v>277467</v>
      </c>
      <c r="G5" s="146"/>
      <c r="H5" s="147"/>
    </row>
    <row r="6" spans="1:8" x14ac:dyDescent="0.15">
      <c r="A6" s="148"/>
      <c r="B6" s="149"/>
      <c r="C6" s="150"/>
      <c r="D6" s="151">
        <v>225064</v>
      </c>
      <c r="E6" s="152"/>
      <c r="F6" s="153">
        <v>128378</v>
      </c>
      <c r="G6" s="154"/>
      <c r="H6" s="155"/>
    </row>
    <row r="7" spans="1:8" x14ac:dyDescent="0.15">
      <c r="A7" s="136" t="s">
        <v>520</v>
      </c>
      <c r="B7" s="141"/>
      <c r="C7" s="142"/>
      <c r="D7" s="143">
        <v>469562</v>
      </c>
      <c r="E7" s="144"/>
      <c r="F7" s="145">
        <v>282256</v>
      </c>
      <c r="G7" s="146"/>
      <c r="H7" s="147"/>
    </row>
    <row r="8" spans="1:8" x14ac:dyDescent="0.15">
      <c r="A8" s="148"/>
      <c r="B8" s="149"/>
      <c r="C8" s="150"/>
      <c r="D8" s="151">
        <v>327806</v>
      </c>
      <c r="E8" s="152"/>
      <c r="F8" s="153">
        <v>145453</v>
      </c>
      <c r="G8" s="154"/>
      <c r="H8" s="155"/>
    </row>
    <row r="9" spans="1:8" x14ac:dyDescent="0.15">
      <c r="A9" s="136" t="s">
        <v>521</v>
      </c>
      <c r="B9" s="141"/>
      <c r="C9" s="142"/>
      <c r="D9" s="143">
        <v>592585</v>
      </c>
      <c r="E9" s="144"/>
      <c r="F9" s="145">
        <v>295341</v>
      </c>
      <c r="G9" s="146"/>
      <c r="H9" s="147"/>
    </row>
    <row r="10" spans="1:8" x14ac:dyDescent="0.15">
      <c r="A10" s="148"/>
      <c r="B10" s="149"/>
      <c r="C10" s="150"/>
      <c r="D10" s="151">
        <v>392575</v>
      </c>
      <c r="E10" s="152"/>
      <c r="F10" s="153">
        <v>137402</v>
      </c>
      <c r="G10" s="154"/>
      <c r="H10" s="155"/>
    </row>
    <row r="11" spans="1:8" x14ac:dyDescent="0.15">
      <c r="A11" s="136" t="s">
        <v>522</v>
      </c>
      <c r="B11" s="141"/>
      <c r="C11" s="142"/>
      <c r="D11" s="143">
        <v>673217</v>
      </c>
      <c r="E11" s="144"/>
      <c r="F11" s="145">
        <v>292845</v>
      </c>
      <c r="G11" s="146"/>
      <c r="H11" s="147"/>
    </row>
    <row r="12" spans="1:8" x14ac:dyDescent="0.15">
      <c r="A12" s="148"/>
      <c r="B12" s="149"/>
      <c r="C12" s="156"/>
      <c r="D12" s="151">
        <v>500068</v>
      </c>
      <c r="E12" s="152"/>
      <c r="F12" s="153">
        <v>143187</v>
      </c>
      <c r="G12" s="154"/>
      <c r="H12" s="155"/>
    </row>
    <row r="13" spans="1:8" x14ac:dyDescent="0.15">
      <c r="A13" s="136"/>
      <c r="B13" s="141"/>
      <c r="C13" s="157"/>
      <c r="D13" s="158">
        <v>515705</v>
      </c>
      <c r="E13" s="159"/>
      <c r="F13" s="160">
        <v>289789</v>
      </c>
      <c r="G13" s="161"/>
      <c r="H13" s="147"/>
    </row>
    <row r="14" spans="1:8" x14ac:dyDescent="0.15">
      <c r="A14" s="148"/>
      <c r="B14" s="149"/>
      <c r="C14" s="150"/>
      <c r="D14" s="151">
        <v>350935</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4.9400000000000004</v>
      </c>
      <c r="C19" s="162">
        <f>ROUND(VALUE(SUBSTITUTE(実質収支比率等に係る経年分析!G$48,"▲","-")),2)</f>
        <v>4.5999999999999996</v>
      </c>
      <c r="D19" s="162">
        <f>ROUND(VALUE(SUBSTITUTE(実質収支比率等に係る経年分析!H$48,"▲","-")),2)</f>
        <v>5.34</v>
      </c>
      <c r="E19" s="162">
        <f>ROUND(VALUE(SUBSTITUTE(実質収支比率等に係る経年分析!I$48,"▲","-")),2)</f>
        <v>6.32</v>
      </c>
      <c r="F19" s="162">
        <f>ROUND(VALUE(SUBSTITUTE(実質収支比率等に係る経年分析!J$48,"▲","-")),2)</f>
        <v>5.37</v>
      </c>
    </row>
    <row r="20" spans="1:11" x14ac:dyDescent="0.15">
      <c r="A20" s="162" t="s">
        <v>53</v>
      </c>
      <c r="B20" s="162">
        <f>ROUND(VALUE(SUBSTITUTE(実質収支比率等に係る経年分析!F$47,"▲","-")),2)</f>
        <v>35.04</v>
      </c>
      <c r="C20" s="162">
        <f>ROUND(VALUE(SUBSTITUTE(実質収支比率等に係る経年分析!G$47,"▲","-")),2)</f>
        <v>34.270000000000003</v>
      </c>
      <c r="D20" s="162">
        <f>ROUND(VALUE(SUBSTITUTE(実質収支比率等に係る経年分析!H$47,"▲","-")),2)</f>
        <v>35.39</v>
      </c>
      <c r="E20" s="162">
        <f>ROUND(VALUE(SUBSTITUTE(実質収支比率等に係る経年分析!I$47,"▲","-")),2)</f>
        <v>36.909999999999997</v>
      </c>
      <c r="F20" s="162">
        <f>ROUND(VALUE(SUBSTITUTE(実質収支比率等に係る経年分析!J$47,"▲","-")),2)</f>
        <v>34.64</v>
      </c>
    </row>
    <row r="21" spans="1:11" x14ac:dyDescent="0.15">
      <c r="A21" s="162" t="s">
        <v>54</v>
      </c>
      <c r="B21" s="162">
        <f>IF(ISNUMBER(VALUE(SUBSTITUTE(実質収支比率等に係る経年分析!F$49,"▲","-"))),ROUND(VALUE(SUBSTITUTE(実質収支比率等に係る経年分析!F$49,"▲","-")),2),NA())</f>
        <v>4.7</v>
      </c>
      <c r="C21" s="162">
        <f>IF(ISNUMBER(VALUE(SUBSTITUTE(実質収支比率等に係る経年分析!G$49,"▲","-"))),ROUND(VALUE(SUBSTITUTE(実質収支比率等に係る経年分析!G$49,"▲","-")),2),NA())</f>
        <v>0.26</v>
      </c>
      <c r="D21" s="162">
        <f>IF(ISNUMBER(VALUE(SUBSTITUTE(実質収支比率等に係る経年分析!H$49,"▲","-"))),ROUND(VALUE(SUBSTITUTE(実質収支比率等に係る経年分析!H$49,"▲","-")),2),NA())</f>
        <v>1.42</v>
      </c>
      <c r="E21" s="162">
        <f>IF(ISNUMBER(VALUE(SUBSTITUTE(実質収支比率等に係る経年分析!I$49,"▲","-"))),ROUND(VALUE(SUBSTITUTE(実質収支比率等に係る経年分析!I$49,"▲","-")),2),NA())</f>
        <v>4.9000000000000004</v>
      </c>
      <c r="F21" s="162">
        <f>IF(ISNUMBER(VALUE(SUBSTITUTE(実質収支比率等に係る経年分析!J$49,"▲","-"))),ROUND(VALUE(SUBSTITUTE(実質収支比率等に係る経年分析!J$49,"▲","-")),2),NA())</f>
        <v>-0.17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0.38</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国民健康保険診療所特別会計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0.12</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0.24</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0.56000000000000005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0.61</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2.0099999999999998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0.74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4.9400000000000004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4.59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5.34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6.32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5.36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739</v>
      </c>
      <c r="E42" s="164"/>
      <c r="F42" s="164"/>
      <c r="G42" s="164">
        <f>'実質公債費比率（分子）の構造'!L$52</f>
        <v>611</v>
      </c>
      <c r="H42" s="164"/>
      <c r="I42" s="164"/>
      <c r="J42" s="164">
        <f>'実質公債費比率（分子）の構造'!M$52</f>
        <v>536</v>
      </c>
      <c r="K42" s="164"/>
      <c r="L42" s="164"/>
      <c r="M42" s="164">
        <f>'実質公債費比率（分子）の構造'!N$52</f>
        <v>573</v>
      </c>
      <c r="N42" s="164"/>
      <c r="O42" s="164"/>
      <c r="P42" s="164">
        <f>'実質公債費比率（分子）の構造'!O$52</f>
        <v>640</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12</v>
      </c>
      <c r="C44" s="164"/>
      <c r="D44" s="164"/>
      <c r="E44" s="164">
        <f>'実質公債費比率（分子）の構造'!L$50</f>
        <v>8</v>
      </c>
      <c r="F44" s="164"/>
      <c r="G44" s="164"/>
      <c r="H44" s="164">
        <f>'実質公債費比率（分子）の構造'!M$50</f>
        <v>2</v>
      </c>
      <c r="I44" s="164"/>
      <c r="J44" s="164"/>
      <c r="K44" s="164">
        <f>'実質公債費比率（分子）の構造'!N$50</f>
        <v>1</v>
      </c>
      <c r="L44" s="164"/>
      <c r="M44" s="164"/>
      <c r="N44" s="164">
        <f>'実質公債費比率（分子）の構造'!O$50</f>
        <v>0</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55</v>
      </c>
      <c r="C46" s="164"/>
      <c r="D46" s="164"/>
      <c r="E46" s="164">
        <f>'実質公債費比率（分子）の構造'!L$48</f>
        <v>57</v>
      </c>
      <c r="F46" s="164"/>
      <c r="G46" s="164"/>
      <c r="H46" s="164">
        <f>'実質公債費比率（分子）の構造'!M$48</f>
        <v>57</v>
      </c>
      <c r="I46" s="164"/>
      <c r="J46" s="164"/>
      <c r="K46" s="164">
        <f>'実質公債費比率（分子）の構造'!N$48</f>
        <v>65</v>
      </c>
      <c r="L46" s="164"/>
      <c r="M46" s="164"/>
      <c r="N46" s="164">
        <f>'実質公債費比率（分子）の構造'!O$48</f>
        <v>77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812</v>
      </c>
      <c r="C49" s="164"/>
      <c r="D49" s="164"/>
      <c r="E49" s="164">
        <f>'実質公債費比率（分子）の構造'!L$45</f>
        <v>656</v>
      </c>
      <c r="F49" s="164"/>
      <c r="G49" s="164"/>
      <c r="H49" s="164">
        <f>'実質公債費比率（分子）の構造'!M$45</f>
        <v>562</v>
      </c>
      <c r="I49" s="164"/>
      <c r="J49" s="164"/>
      <c r="K49" s="164">
        <f>'実質公債費比率（分子）の構造'!N$45</f>
        <v>617</v>
      </c>
      <c r="L49" s="164"/>
      <c r="M49" s="164"/>
      <c r="N49" s="164">
        <f>'実質公債費比率（分子）の構造'!O$45</f>
        <v>692</v>
      </c>
      <c r="O49" s="164"/>
      <c r="P49" s="164"/>
    </row>
    <row r="50" spans="1:16" x14ac:dyDescent="0.15">
      <c r="A50" s="164" t="s">
        <v>67</v>
      </c>
      <c r="B50" s="164" t="e">
        <f>NA()</f>
        <v>#N/A</v>
      </c>
      <c r="C50" s="164">
        <f>IF(ISNUMBER('実質公債費比率（分子）の構造'!K$53),'実質公債費比率（分子）の構造'!K$53,NA())</f>
        <v>140</v>
      </c>
      <c r="D50" s="164" t="e">
        <f>NA()</f>
        <v>#N/A</v>
      </c>
      <c r="E50" s="164" t="e">
        <f>NA()</f>
        <v>#N/A</v>
      </c>
      <c r="F50" s="164">
        <f>IF(ISNUMBER('実質公債費比率（分子）の構造'!L$53),'実質公債費比率（分子）の構造'!L$53,NA())</f>
        <v>110</v>
      </c>
      <c r="G50" s="164" t="e">
        <f>NA()</f>
        <v>#N/A</v>
      </c>
      <c r="H50" s="164" t="e">
        <f>NA()</f>
        <v>#N/A</v>
      </c>
      <c r="I50" s="164">
        <f>IF(ISNUMBER('実質公債費比率（分子）の構造'!M$53),'実質公債費比率（分子）の構造'!M$53,NA())</f>
        <v>85</v>
      </c>
      <c r="J50" s="164" t="e">
        <f>NA()</f>
        <v>#N/A</v>
      </c>
      <c r="K50" s="164" t="e">
        <f>NA()</f>
        <v>#N/A</v>
      </c>
      <c r="L50" s="164">
        <f>IF(ISNUMBER('実質公債費比率（分子）の構造'!N$53),'実質公債費比率（分子）の構造'!N$53,NA())</f>
        <v>110</v>
      </c>
      <c r="M50" s="164" t="e">
        <f>NA()</f>
        <v>#N/A</v>
      </c>
      <c r="N50" s="164" t="e">
        <f>NA()</f>
        <v>#N/A</v>
      </c>
      <c r="O50" s="164">
        <f>IF(ISNUMBER('実質公債費比率（分子）の構造'!O$53),'実質公債費比率（分子）の構造'!O$53,NA())</f>
        <v>129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4094</v>
      </c>
      <c r="E56" s="163"/>
      <c r="F56" s="163"/>
      <c r="G56" s="163">
        <f>'将来負担比率（分子）の構造'!J$52</f>
        <v>3905</v>
      </c>
      <c r="H56" s="163"/>
      <c r="I56" s="163"/>
      <c r="J56" s="163">
        <f>'将来負担比率（分子）の構造'!K$52</f>
        <v>3837</v>
      </c>
      <c r="K56" s="163"/>
      <c r="L56" s="163"/>
      <c r="M56" s="163">
        <f>'将来負担比率（分子）の構造'!L$52</f>
        <v>3920</v>
      </c>
      <c r="N56" s="163"/>
      <c r="O56" s="163"/>
      <c r="P56" s="163">
        <f>'将来負担比率（分子）の構造'!M$52</f>
        <v>3935</v>
      </c>
    </row>
    <row r="57" spans="1:16" x14ac:dyDescent="0.15">
      <c r="A57" s="163" t="s">
        <v>42</v>
      </c>
      <c r="B57" s="163"/>
      <c r="C57" s="163"/>
      <c r="D57" s="163">
        <f>'将来負担比率（分子）の構造'!I$51</f>
        <v>207</v>
      </c>
      <c r="E57" s="163"/>
      <c r="F57" s="163"/>
      <c r="G57" s="163">
        <f>'将来負担比率（分子）の構造'!J$51</f>
        <v>159</v>
      </c>
      <c r="H57" s="163"/>
      <c r="I57" s="163"/>
      <c r="J57" s="163">
        <f>'将来負担比率（分子）の構造'!K$51</f>
        <v>115</v>
      </c>
      <c r="K57" s="163"/>
      <c r="L57" s="163"/>
      <c r="M57" s="163">
        <f>'将来負担比率（分子）の構造'!L$51</f>
        <v>87</v>
      </c>
      <c r="N57" s="163"/>
      <c r="O57" s="163"/>
      <c r="P57" s="163">
        <f>'将来負担比率（分子）の構造'!M$51</f>
        <v>74</v>
      </c>
    </row>
    <row r="58" spans="1:16" x14ac:dyDescent="0.15">
      <c r="A58" s="163" t="s">
        <v>41</v>
      </c>
      <c r="B58" s="163"/>
      <c r="C58" s="163"/>
      <c r="D58" s="163">
        <f>'将来負担比率（分子）の構造'!I$50</f>
        <v>5545</v>
      </c>
      <c r="E58" s="163"/>
      <c r="F58" s="163"/>
      <c r="G58" s="163">
        <f>'将来負担比率（分子）の構造'!J$50</f>
        <v>5911</v>
      </c>
      <c r="H58" s="163"/>
      <c r="I58" s="163"/>
      <c r="J58" s="163">
        <f>'将来負担比率（分子）の構造'!K$50</f>
        <v>6129</v>
      </c>
      <c r="K58" s="163"/>
      <c r="L58" s="163"/>
      <c r="M58" s="163">
        <f>'将来負担比率（分子）の構造'!L$50</f>
        <v>6415</v>
      </c>
      <c r="N58" s="163"/>
      <c r="O58" s="163"/>
      <c r="P58" s="163">
        <f>'将来負担比率（分子）の構造'!M$50</f>
        <v>6190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505</v>
      </c>
      <c r="C62" s="163"/>
      <c r="D62" s="163"/>
      <c r="E62" s="163">
        <f>'将来負担比率（分子）の構造'!J$45</f>
        <v>458</v>
      </c>
      <c r="F62" s="163"/>
      <c r="G62" s="163"/>
      <c r="H62" s="163">
        <f>'将来負担比率（分子）の構造'!K$45</f>
        <v>420</v>
      </c>
      <c r="I62" s="163"/>
      <c r="J62" s="163"/>
      <c r="K62" s="163">
        <f>'将来負担比率（分子）の構造'!L$45</f>
        <v>403</v>
      </c>
      <c r="L62" s="163"/>
      <c r="M62" s="163"/>
      <c r="N62" s="163">
        <f>'将来負担比率（分子）の構造'!M$45</f>
        <v>432</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348</v>
      </c>
      <c r="C64" s="163"/>
      <c r="D64" s="163"/>
      <c r="E64" s="163">
        <f>'将来負担比率（分子）の構造'!J$43</f>
        <v>372</v>
      </c>
      <c r="F64" s="163"/>
      <c r="G64" s="163"/>
      <c r="H64" s="163">
        <f>'将来負担比率（分子）の構造'!K$43</f>
        <v>409</v>
      </c>
      <c r="I64" s="163"/>
      <c r="J64" s="163"/>
      <c r="K64" s="163">
        <f>'将来負担比率（分子）の構造'!L$43</f>
        <v>460</v>
      </c>
      <c r="L64" s="163"/>
      <c r="M64" s="163"/>
      <c r="N64" s="163">
        <f>'将来負担比率（分子）の構造'!M$43</f>
        <v>516</v>
      </c>
      <c r="O64" s="163"/>
      <c r="P64" s="163"/>
    </row>
    <row r="65" spans="1:16" x14ac:dyDescent="0.15">
      <c r="A65" s="163" t="s">
        <v>32</v>
      </c>
      <c r="B65" s="163">
        <f>'将来負担比率（分子）の構造'!I$42</f>
        <v>12</v>
      </c>
      <c r="C65" s="163"/>
      <c r="D65" s="163"/>
      <c r="E65" s="163">
        <f>'将来負担比率（分子）の構造'!J$42</f>
        <v>3</v>
      </c>
      <c r="F65" s="163"/>
      <c r="G65" s="163"/>
      <c r="H65" s="163">
        <f>'将来負担比率（分子）の構造'!K$42</f>
        <v>1</v>
      </c>
      <c r="I65" s="163"/>
      <c r="J65" s="163"/>
      <c r="K65" s="163">
        <f>'将来負担比率（分子）の構造'!L$42</f>
        <v>0</v>
      </c>
      <c r="L65" s="163"/>
      <c r="M65" s="163"/>
      <c r="N65" s="163">
        <f>'将来負担比率（分子）の構造'!M$42</f>
        <v>0</v>
      </c>
      <c r="O65" s="163"/>
      <c r="P65" s="163"/>
    </row>
    <row r="66" spans="1:16" x14ac:dyDescent="0.15">
      <c r="A66" s="163" t="s">
        <v>31</v>
      </c>
      <c r="B66" s="163">
        <f>'将来負担比率（分子）の構造'!I$41</f>
        <v>3406</v>
      </c>
      <c r="C66" s="163"/>
      <c r="D66" s="163"/>
      <c r="E66" s="163">
        <f>'将来負担比率（分子）の構造'!J$41</f>
        <v>3190</v>
      </c>
      <c r="F66" s="163"/>
      <c r="G66" s="163"/>
      <c r="H66" s="163">
        <f>'将来負担比率（分子）の構造'!K$41</f>
        <v>3122</v>
      </c>
      <c r="I66" s="163"/>
      <c r="J66" s="163"/>
      <c r="K66" s="163">
        <f>'将来負担比率（分子）の構造'!L$41</f>
        <v>3203</v>
      </c>
      <c r="L66" s="163"/>
      <c r="M66" s="163"/>
      <c r="N66" s="163">
        <f>'将来負担比率（分子）の構造'!M$41</f>
        <v>3153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1001</v>
      </c>
      <c r="C72" s="167">
        <f>基金残高に係る経年分析!G55</f>
        <v>1068</v>
      </c>
      <c r="D72" s="167">
        <f>基金残高に係る経年分析!H55</f>
        <v>1069</v>
      </c>
    </row>
    <row r="73" spans="1:16" x14ac:dyDescent="0.15">
      <c r="A73" s="166" t="s">
        <v>74</v>
      </c>
      <c r="B73" s="167">
        <f>基金残高に係る経年分析!F56</f>
        <v>1473</v>
      </c>
      <c r="C73" s="167">
        <f>基金残高に係る経年分析!G56</f>
        <v>1429</v>
      </c>
      <c r="D73" s="167">
        <f>基金残高に係る経年分析!H56</f>
        <v>1419</v>
      </c>
    </row>
    <row r="74" spans="1:16" x14ac:dyDescent="0.15">
      <c r="A74" s="166" t="s">
        <v>75</v>
      </c>
      <c r="B74" s="167">
        <f>基金残高に係る経年分析!F57</f>
        <v>3588</v>
      </c>
      <c r="C74" s="167">
        <f>基金残高に係る経年分析!G57</f>
        <v>3850</v>
      </c>
      <c r="D74" s="167">
        <f>基金残高に係る経年分析!H57</f>
        <v>3637</v>
      </c>
    </row>
  </sheetData>
  <sheetProtection algorithmName="SHA-512" hashValue="M66zHs3RkesMR8ueysN5SIOxk7Lczh88VCzM99Sbs52X5G+qWlgz/fxmScX0np5ts9Mwy2v0cxFWxIcpTReCow==" saltValue="DJ9a3bR5BgVQu2HIYoO2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7" workbookViewId="0">
      <selection activeCell="H57" sqref="H57"/>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780273</v>
      </c>
      <c r="S5" s="674"/>
      <c r="T5" s="674"/>
      <c r="U5" s="674"/>
      <c r="V5" s="674"/>
      <c r="W5" s="674"/>
      <c r="X5" s="674"/>
      <c r="Y5" s="702"/>
      <c r="Z5" s="715">
        <v>13.7</v>
      </c>
      <c r="AA5" s="715"/>
      <c r="AB5" s="715"/>
      <c r="AC5" s="715"/>
      <c r="AD5" s="716">
        <v>780273</v>
      </c>
      <c r="AE5" s="716"/>
      <c r="AF5" s="716"/>
      <c r="AG5" s="716"/>
      <c r="AH5" s="716"/>
      <c r="AI5" s="716"/>
      <c r="AJ5" s="716"/>
      <c r="AK5" s="716"/>
      <c r="AL5" s="703">
        <v>25.8</v>
      </c>
      <c r="AM5" s="685"/>
      <c r="AN5" s="685"/>
      <c r="AO5" s="704"/>
      <c r="AP5" s="676" t="s">
        <v>216</v>
      </c>
      <c r="AQ5" s="677"/>
      <c r="AR5" s="677"/>
      <c r="AS5" s="677"/>
      <c r="AT5" s="677"/>
      <c r="AU5" s="677"/>
      <c r="AV5" s="677"/>
      <c r="AW5" s="677"/>
      <c r="AX5" s="677"/>
      <c r="AY5" s="677"/>
      <c r="AZ5" s="677"/>
      <c r="BA5" s="677"/>
      <c r="BB5" s="677"/>
      <c r="BC5" s="677"/>
      <c r="BD5" s="677"/>
      <c r="BE5" s="677"/>
      <c r="BF5" s="678"/>
      <c r="BG5" s="621">
        <v>780273</v>
      </c>
      <c r="BH5" s="622"/>
      <c r="BI5" s="622"/>
      <c r="BJ5" s="622"/>
      <c r="BK5" s="622"/>
      <c r="BL5" s="622"/>
      <c r="BM5" s="622"/>
      <c r="BN5" s="623"/>
      <c r="BO5" s="659">
        <v>100</v>
      </c>
      <c r="BP5" s="659"/>
      <c r="BQ5" s="659"/>
      <c r="BR5" s="659"/>
      <c r="BS5" s="660">
        <v>11149</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95644</v>
      </c>
      <c r="S6" s="622"/>
      <c r="T6" s="622"/>
      <c r="U6" s="622"/>
      <c r="V6" s="622"/>
      <c r="W6" s="622"/>
      <c r="X6" s="622"/>
      <c r="Y6" s="623"/>
      <c r="Z6" s="659">
        <v>1.7</v>
      </c>
      <c r="AA6" s="659"/>
      <c r="AB6" s="659"/>
      <c r="AC6" s="659"/>
      <c r="AD6" s="660">
        <v>95644</v>
      </c>
      <c r="AE6" s="660"/>
      <c r="AF6" s="660"/>
      <c r="AG6" s="660"/>
      <c r="AH6" s="660"/>
      <c r="AI6" s="660"/>
      <c r="AJ6" s="660"/>
      <c r="AK6" s="660"/>
      <c r="AL6" s="624">
        <v>3.2</v>
      </c>
      <c r="AM6" s="625"/>
      <c r="AN6" s="625"/>
      <c r="AO6" s="661"/>
      <c r="AP6" s="618" t="s">
        <v>221</v>
      </c>
      <c r="AQ6" s="619"/>
      <c r="AR6" s="619"/>
      <c r="AS6" s="619"/>
      <c r="AT6" s="619"/>
      <c r="AU6" s="619"/>
      <c r="AV6" s="619"/>
      <c r="AW6" s="619"/>
      <c r="AX6" s="619"/>
      <c r="AY6" s="619"/>
      <c r="AZ6" s="619"/>
      <c r="BA6" s="619"/>
      <c r="BB6" s="619"/>
      <c r="BC6" s="619"/>
      <c r="BD6" s="619"/>
      <c r="BE6" s="619"/>
      <c r="BF6" s="620"/>
      <c r="BG6" s="621">
        <v>780273</v>
      </c>
      <c r="BH6" s="622"/>
      <c r="BI6" s="622"/>
      <c r="BJ6" s="622"/>
      <c r="BK6" s="622"/>
      <c r="BL6" s="622"/>
      <c r="BM6" s="622"/>
      <c r="BN6" s="623"/>
      <c r="BO6" s="659">
        <v>100</v>
      </c>
      <c r="BP6" s="659"/>
      <c r="BQ6" s="659"/>
      <c r="BR6" s="659"/>
      <c r="BS6" s="660">
        <v>11149</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52061</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51979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157</v>
      </c>
      <c r="S7" s="622"/>
      <c r="T7" s="622"/>
      <c r="U7" s="622"/>
      <c r="V7" s="622"/>
      <c r="W7" s="622"/>
      <c r="X7" s="622"/>
      <c r="Y7" s="623"/>
      <c r="Z7" s="659">
        <v>0</v>
      </c>
      <c r="AA7" s="659"/>
      <c r="AB7" s="659"/>
      <c r="AC7" s="659"/>
      <c r="AD7" s="660">
        <v>157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184936</v>
      </c>
      <c r="BH7" s="622"/>
      <c r="BI7" s="622"/>
      <c r="BJ7" s="622"/>
      <c r="BK7" s="622"/>
      <c r="BL7" s="622"/>
      <c r="BM7" s="622"/>
      <c r="BN7" s="623"/>
      <c r="BO7" s="659">
        <v>23.7</v>
      </c>
      <c r="BP7" s="659"/>
      <c r="BQ7" s="659"/>
      <c r="BR7" s="659"/>
      <c r="BS7" s="660">
        <v>11149</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704712</v>
      </c>
      <c r="CS7" s="622"/>
      <c r="CT7" s="622"/>
      <c r="CU7" s="622"/>
      <c r="CV7" s="622"/>
      <c r="CW7" s="622"/>
      <c r="CX7" s="622"/>
      <c r="CY7" s="623"/>
      <c r="CZ7" s="659">
        <v>12.8</v>
      </c>
      <c r="DA7" s="659"/>
      <c r="DB7" s="659"/>
      <c r="DC7" s="659"/>
      <c r="DD7" s="627">
        <v>57612</v>
      </c>
      <c r="DE7" s="622"/>
      <c r="DF7" s="622"/>
      <c r="DG7" s="622"/>
      <c r="DH7" s="622"/>
      <c r="DI7" s="622"/>
      <c r="DJ7" s="622"/>
      <c r="DK7" s="622"/>
      <c r="DL7" s="622"/>
      <c r="DM7" s="622"/>
      <c r="DN7" s="622"/>
      <c r="DO7" s="622"/>
      <c r="DP7" s="623"/>
      <c r="DQ7" s="627">
        <v>518722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1503</v>
      </c>
      <c r="S8" s="622"/>
      <c r="T8" s="622"/>
      <c r="U8" s="622"/>
      <c r="V8" s="622"/>
      <c r="W8" s="622"/>
      <c r="X8" s="622"/>
      <c r="Y8" s="623"/>
      <c r="Z8" s="659">
        <v>0</v>
      </c>
      <c r="AA8" s="659"/>
      <c r="AB8" s="659"/>
      <c r="AC8" s="659"/>
      <c r="AD8" s="660">
        <v>1503</v>
      </c>
      <c r="AE8" s="660"/>
      <c r="AF8" s="660"/>
      <c r="AG8" s="660"/>
      <c r="AH8" s="660"/>
      <c r="AI8" s="660"/>
      <c r="AJ8" s="660"/>
      <c r="AK8" s="660"/>
      <c r="AL8" s="624">
        <v>0</v>
      </c>
      <c r="AM8" s="625"/>
      <c r="AN8" s="625"/>
      <c r="AO8" s="661"/>
      <c r="AP8" s="618" t="s">
        <v>227</v>
      </c>
      <c r="AQ8" s="619"/>
      <c r="AR8" s="619"/>
      <c r="AS8" s="619"/>
      <c r="AT8" s="619"/>
      <c r="AU8" s="619"/>
      <c r="AV8" s="619"/>
      <c r="AW8" s="619"/>
      <c r="AX8" s="619"/>
      <c r="AY8" s="619"/>
      <c r="AZ8" s="619"/>
      <c r="BA8" s="619"/>
      <c r="BB8" s="619"/>
      <c r="BC8" s="619"/>
      <c r="BD8" s="619"/>
      <c r="BE8" s="619"/>
      <c r="BF8" s="620"/>
      <c r="BG8" s="621">
        <v>3457</v>
      </c>
      <c r="BH8" s="622"/>
      <c r="BI8" s="622"/>
      <c r="BJ8" s="622"/>
      <c r="BK8" s="622"/>
      <c r="BL8" s="622"/>
      <c r="BM8" s="622"/>
      <c r="BN8" s="623"/>
      <c r="BO8" s="659">
        <v>0.4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883530</v>
      </c>
      <c r="CS8" s="622"/>
      <c r="CT8" s="622"/>
      <c r="CU8" s="622"/>
      <c r="CV8" s="622"/>
      <c r="CW8" s="622"/>
      <c r="CX8" s="622"/>
      <c r="CY8" s="623"/>
      <c r="CZ8" s="659">
        <v>16.100000000000001</v>
      </c>
      <c r="DA8" s="659"/>
      <c r="DB8" s="659"/>
      <c r="DC8" s="659"/>
      <c r="DD8" s="627">
        <v>92265</v>
      </c>
      <c r="DE8" s="622"/>
      <c r="DF8" s="622"/>
      <c r="DG8" s="622"/>
      <c r="DH8" s="622"/>
      <c r="DI8" s="622"/>
      <c r="DJ8" s="622"/>
      <c r="DK8" s="622"/>
      <c r="DL8" s="622"/>
      <c r="DM8" s="622"/>
      <c r="DN8" s="622"/>
      <c r="DO8" s="622"/>
      <c r="DP8" s="623"/>
      <c r="DQ8" s="627">
        <v>718015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2311</v>
      </c>
      <c r="S9" s="622"/>
      <c r="T9" s="622"/>
      <c r="U9" s="622"/>
      <c r="V9" s="622"/>
      <c r="W9" s="622"/>
      <c r="X9" s="622"/>
      <c r="Y9" s="623"/>
      <c r="Z9" s="659">
        <v>0</v>
      </c>
      <c r="AA9" s="659"/>
      <c r="AB9" s="659"/>
      <c r="AC9" s="659"/>
      <c r="AD9" s="660">
        <v>2311</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125477</v>
      </c>
      <c r="BH9" s="622"/>
      <c r="BI9" s="622"/>
      <c r="BJ9" s="622"/>
      <c r="BK9" s="622"/>
      <c r="BL9" s="622"/>
      <c r="BM9" s="622"/>
      <c r="BN9" s="623"/>
      <c r="BO9" s="659">
        <v>16.100000000000001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279388</v>
      </c>
      <c r="CS9" s="622"/>
      <c r="CT9" s="622"/>
      <c r="CU9" s="622"/>
      <c r="CV9" s="622"/>
      <c r="CW9" s="622"/>
      <c r="CX9" s="622"/>
      <c r="CY9" s="623"/>
      <c r="CZ9" s="659">
        <v>5.0999999999999996</v>
      </c>
      <c r="DA9" s="659"/>
      <c r="DB9" s="659"/>
      <c r="DC9" s="659"/>
      <c r="DD9" s="627" t="s">
        <v>122</v>
      </c>
      <c r="DE9" s="622"/>
      <c r="DF9" s="622"/>
      <c r="DG9" s="622"/>
      <c r="DH9" s="622"/>
      <c r="DI9" s="622"/>
      <c r="DJ9" s="622"/>
      <c r="DK9" s="622"/>
      <c r="DL9" s="622"/>
      <c r="DM9" s="622"/>
      <c r="DN9" s="622"/>
      <c r="DO9" s="622"/>
      <c r="DP9" s="623"/>
      <c r="DQ9" s="627">
        <v>196145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16988</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67364</v>
      </c>
      <c r="S11" s="622"/>
      <c r="T11" s="622"/>
      <c r="U11" s="622"/>
      <c r="V11" s="622"/>
      <c r="W11" s="622"/>
      <c r="X11" s="622"/>
      <c r="Y11" s="623"/>
      <c r="Z11" s="624">
        <v>1.2</v>
      </c>
      <c r="AA11" s="625"/>
      <c r="AB11" s="625"/>
      <c r="AC11" s="626"/>
      <c r="AD11" s="627">
        <v>67364</v>
      </c>
      <c r="AE11" s="622"/>
      <c r="AF11" s="622"/>
      <c r="AG11" s="622"/>
      <c r="AH11" s="622"/>
      <c r="AI11" s="622"/>
      <c r="AJ11" s="622"/>
      <c r="AK11" s="623"/>
      <c r="AL11" s="624">
        <v>2.2000000000000002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39014</v>
      </c>
      <c r="BH11" s="622"/>
      <c r="BI11" s="622"/>
      <c r="BJ11" s="622"/>
      <c r="BK11" s="622"/>
      <c r="BL11" s="622"/>
      <c r="BM11" s="622"/>
      <c r="BN11" s="623"/>
      <c r="BO11" s="659">
        <v>5</v>
      </c>
      <c r="BP11" s="659"/>
      <c r="BQ11" s="659"/>
      <c r="BR11" s="659"/>
      <c r="BS11" s="660">
        <v>11149</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773183</v>
      </c>
      <c r="CS11" s="622"/>
      <c r="CT11" s="622"/>
      <c r="CU11" s="622"/>
      <c r="CV11" s="622"/>
      <c r="CW11" s="622"/>
      <c r="CX11" s="622"/>
      <c r="CY11" s="623"/>
      <c r="CZ11" s="659">
        <v>14.1</v>
      </c>
      <c r="DA11" s="659"/>
      <c r="DB11" s="659"/>
      <c r="DC11" s="659"/>
      <c r="DD11" s="627">
        <v>373052</v>
      </c>
      <c r="DE11" s="622"/>
      <c r="DF11" s="622"/>
      <c r="DG11" s="622"/>
      <c r="DH11" s="622"/>
      <c r="DI11" s="622"/>
      <c r="DJ11" s="622"/>
      <c r="DK11" s="622"/>
      <c r="DL11" s="622"/>
      <c r="DM11" s="622"/>
      <c r="DN11" s="622"/>
      <c r="DO11" s="622"/>
      <c r="DP11" s="623"/>
      <c r="DQ11" s="627">
        <v>354191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564703</v>
      </c>
      <c r="BH12" s="622"/>
      <c r="BI12" s="622"/>
      <c r="BJ12" s="622"/>
      <c r="BK12" s="622"/>
      <c r="BL12" s="622"/>
      <c r="BM12" s="622"/>
      <c r="BN12" s="623"/>
      <c r="BO12" s="659">
        <v>72.400000000000006</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161669</v>
      </c>
      <c r="CS12" s="622"/>
      <c r="CT12" s="622"/>
      <c r="CU12" s="622"/>
      <c r="CV12" s="622"/>
      <c r="CW12" s="622"/>
      <c r="CX12" s="622"/>
      <c r="CY12" s="623"/>
      <c r="CZ12" s="659">
        <v>2.9</v>
      </c>
      <c r="DA12" s="659"/>
      <c r="DB12" s="659"/>
      <c r="DC12" s="659"/>
      <c r="DD12" s="627">
        <v>13359</v>
      </c>
      <c r="DE12" s="622"/>
      <c r="DF12" s="622"/>
      <c r="DG12" s="622"/>
      <c r="DH12" s="622"/>
      <c r="DI12" s="622"/>
      <c r="DJ12" s="622"/>
      <c r="DK12" s="622"/>
      <c r="DL12" s="622"/>
      <c r="DM12" s="622"/>
      <c r="DN12" s="622"/>
      <c r="DO12" s="622"/>
      <c r="DP12" s="623"/>
      <c r="DQ12" s="627">
        <v>103532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563019</v>
      </c>
      <c r="BH13" s="622"/>
      <c r="BI13" s="622"/>
      <c r="BJ13" s="622"/>
      <c r="BK13" s="622"/>
      <c r="BL13" s="622"/>
      <c r="BM13" s="622"/>
      <c r="BN13" s="623"/>
      <c r="BO13" s="659">
        <v>72.2</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1242651</v>
      </c>
      <c r="CS13" s="622"/>
      <c r="CT13" s="622"/>
      <c r="CU13" s="622"/>
      <c r="CV13" s="622"/>
      <c r="CW13" s="622"/>
      <c r="CX13" s="622"/>
      <c r="CY13" s="623"/>
      <c r="CZ13" s="659">
        <v>22.6</v>
      </c>
      <c r="DA13" s="659"/>
      <c r="DB13" s="659"/>
      <c r="DC13" s="659"/>
      <c r="DD13" s="627">
        <v>683515</v>
      </c>
      <c r="DE13" s="622"/>
      <c r="DF13" s="622"/>
      <c r="DG13" s="622"/>
      <c r="DH13" s="622"/>
      <c r="DI13" s="622"/>
      <c r="DJ13" s="622"/>
      <c r="DK13" s="622"/>
      <c r="DL13" s="622"/>
      <c r="DM13" s="622"/>
      <c r="DN13" s="622"/>
      <c r="DO13" s="622"/>
      <c r="DP13" s="623"/>
      <c r="DQ13" s="627">
        <v>495466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6087</v>
      </c>
      <c r="BH14" s="622"/>
      <c r="BI14" s="622"/>
      <c r="BJ14" s="622"/>
      <c r="BK14" s="622"/>
      <c r="BL14" s="622"/>
      <c r="BM14" s="622"/>
      <c r="BN14" s="623"/>
      <c r="BO14" s="659">
        <v>0.8</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164321</v>
      </c>
      <c r="CS14" s="622"/>
      <c r="CT14" s="622"/>
      <c r="CU14" s="622"/>
      <c r="CV14" s="622"/>
      <c r="CW14" s="622"/>
      <c r="CX14" s="622"/>
      <c r="CY14" s="623"/>
      <c r="CZ14" s="659">
        <v>3</v>
      </c>
      <c r="DA14" s="659"/>
      <c r="DB14" s="659"/>
      <c r="DC14" s="659"/>
      <c r="DD14" s="627">
        <v>3335</v>
      </c>
      <c r="DE14" s="622"/>
      <c r="DF14" s="622"/>
      <c r="DG14" s="622"/>
      <c r="DH14" s="622"/>
      <c r="DI14" s="622"/>
      <c r="DJ14" s="622"/>
      <c r="DK14" s="622"/>
      <c r="DL14" s="622"/>
      <c r="DM14" s="622"/>
      <c r="DN14" s="622"/>
      <c r="DO14" s="622"/>
      <c r="DP14" s="623"/>
      <c r="DQ14" s="627">
        <v>138521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9028</v>
      </c>
      <c r="S15" s="622"/>
      <c r="T15" s="622"/>
      <c r="U15" s="622"/>
      <c r="V15" s="622"/>
      <c r="W15" s="622"/>
      <c r="X15" s="622"/>
      <c r="Y15" s="623"/>
      <c r="Z15" s="659">
        <v>0.2</v>
      </c>
      <c r="AA15" s="659"/>
      <c r="AB15" s="659"/>
      <c r="AC15" s="659"/>
      <c r="AD15" s="660">
        <v>9028</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24547</v>
      </c>
      <c r="BH15" s="622"/>
      <c r="BI15" s="622"/>
      <c r="BJ15" s="622"/>
      <c r="BK15" s="622"/>
      <c r="BL15" s="622"/>
      <c r="BM15" s="622"/>
      <c r="BN15" s="623"/>
      <c r="BO15" s="659">
        <v>3.1</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534829</v>
      </c>
      <c r="CS15" s="622"/>
      <c r="CT15" s="622"/>
      <c r="CU15" s="622"/>
      <c r="CV15" s="622"/>
      <c r="CW15" s="622"/>
      <c r="CX15" s="622"/>
      <c r="CY15" s="623"/>
      <c r="CZ15" s="659">
        <v>9.6999999999999993</v>
      </c>
      <c r="DA15" s="659"/>
      <c r="DB15" s="659"/>
      <c r="DC15" s="659"/>
      <c r="DD15" s="627">
        <v>151572</v>
      </c>
      <c r="DE15" s="622"/>
      <c r="DF15" s="622"/>
      <c r="DG15" s="622"/>
      <c r="DH15" s="622"/>
      <c r="DI15" s="622"/>
      <c r="DJ15" s="622"/>
      <c r="DK15" s="622"/>
      <c r="DL15" s="622"/>
      <c r="DM15" s="622"/>
      <c r="DN15" s="622"/>
      <c r="DO15" s="622"/>
      <c r="DP15" s="623"/>
      <c r="DQ15" s="627">
        <v>387178</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6233</v>
      </c>
      <c r="S16" s="622"/>
      <c r="T16" s="622"/>
      <c r="U16" s="622"/>
      <c r="V16" s="622"/>
      <c r="W16" s="622"/>
      <c r="X16" s="622"/>
      <c r="Y16" s="623"/>
      <c r="Z16" s="659">
        <v>0.1</v>
      </c>
      <c r="AA16" s="659"/>
      <c r="AB16" s="659"/>
      <c r="AC16" s="659"/>
      <c r="AD16" s="660">
        <v>6233</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9884</v>
      </c>
      <c r="S17" s="622"/>
      <c r="T17" s="622"/>
      <c r="U17" s="622"/>
      <c r="V17" s="622"/>
      <c r="W17" s="622"/>
      <c r="X17" s="622"/>
      <c r="Y17" s="623"/>
      <c r="Z17" s="659">
        <v>0.2</v>
      </c>
      <c r="AA17" s="659"/>
      <c r="AB17" s="659"/>
      <c r="AC17" s="659"/>
      <c r="AD17" s="660">
        <v>9884</v>
      </c>
      <c r="AE17" s="660"/>
      <c r="AF17" s="660"/>
      <c r="AG17" s="660"/>
      <c r="AH17" s="660"/>
      <c r="AI17" s="660"/>
      <c r="AJ17" s="660"/>
      <c r="AK17" s="660"/>
      <c r="AL17" s="624">
        <v>0.3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702822</v>
      </c>
      <c r="CS17" s="622"/>
      <c r="CT17" s="622"/>
      <c r="CU17" s="622"/>
      <c r="CV17" s="622"/>
      <c r="CW17" s="622"/>
      <c r="CX17" s="622"/>
      <c r="CY17" s="623"/>
      <c r="CZ17" s="659">
        <v>12.8</v>
      </c>
      <c r="DA17" s="659"/>
      <c r="DB17" s="659"/>
      <c r="DC17" s="659"/>
      <c r="DD17" s="627" t="s">
        <v>122</v>
      </c>
      <c r="DE17" s="622"/>
      <c r="DF17" s="622"/>
      <c r="DG17" s="622"/>
      <c r="DH17" s="622"/>
      <c r="DI17" s="622"/>
      <c r="DJ17" s="622"/>
      <c r="DK17" s="622"/>
      <c r="DL17" s="622"/>
      <c r="DM17" s="622"/>
      <c r="DN17" s="622"/>
      <c r="DO17" s="622"/>
      <c r="DP17" s="623"/>
      <c r="DQ17" s="627">
        <v>688148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507</v>
      </c>
      <c r="S18" s="622"/>
      <c r="T18" s="622"/>
      <c r="U18" s="622"/>
      <c r="V18" s="622"/>
      <c r="W18" s="622"/>
      <c r="X18" s="622"/>
      <c r="Y18" s="623"/>
      <c r="Z18" s="659">
        <v>0</v>
      </c>
      <c r="AA18" s="659"/>
      <c r="AB18" s="659"/>
      <c r="AC18" s="659"/>
      <c r="AD18" s="660">
        <v>507</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9377</v>
      </c>
      <c r="S19" s="622"/>
      <c r="T19" s="622"/>
      <c r="U19" s="622"/>
      <c r="V19" s="622"/>
      <c r="W19" s="622"/>
      <c r="X19" s="622"/>
      <c r="Y19" s="623"/>
      <c r="Z19" s="659">
        <v>0.2</v>
      </c>
      <c r="AA19" s="659"/>
      <c r="AB19" s="659"/>
      <c r="AC19" s="659"/>
      <c r="AD19" s="660">
        <v>9377</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5499166</v>
      </c>
      <c r="CS20" s="622"/>
      <c r="CT20" s="622"/>
      <c r="CU20" s="622"/>
      <c r="CV20" s="622"/>
      <c r="CW20" s="622"/>
      <c r="CX20" s="622"/>
      <c r="CY20" s="623"/>
      <c r="CZ20" s="659">
        <v>100</v>
      </c>
      <c r="DA20" s="659"/>
      <c r="DB20" s="659"/>
      <c r="DC20" s="659"/>
      <c r="DD20" s="627">
        <v>1374710</v>
      </c>
      <c r="DE20" s="622"/>
      <c r="DF20" s="622"/>
      <c r="DG20" s="622"/>
      <c r="DH20" s="622"/>
      <c r="DI20" s="622"/>
      <c r="DJ20" s="622"/>
      <c r="DK20" s="622"/>
      <c r="DL20" s="622"/>
      <c r="DM20" s="622"/>
      <c r="DN20" s="622"/>
      <c r="DO20" s="622"/>
      <c r="DP20" s="623"/>
      <c r="DQ20" s="627">
        <v>3651897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2352564</v>
      </c>
      <c r="S21" s="622"/>
      <c r="T21" s="622"/>
      <c r="U21" s="622"/>
      <c r="V21" s="622"/>
      <c r="W21" s="622"/>
      <c r="X21" s="622"/>
      <c r="Y21" s="623"/>
      <c r="Z21" s="659">
        <v>41.2</v>
      </c>
      <c r="AA21" s="659"/>
      <c r="AB21" s="659"/>
      <c r="AC21" s="659"/>
      <c r="AD21" s="660">
        <v>2040610</v>
      </c>
      <c r="AE21" s="660"/>
      <c r="AF21" s="660"/>
      <c r="AG21" s="660"/>
      <c r="AH21" s="660"/>
      <c r="AI21" s="660"/>
      <c r="AJ21" s="660"/>
      <c r="AK21" s="660"/>
      <c r="AL21" s="624">
        <v>67.5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2040610</v>
      </c>
      <c r="S22" s="622"/>
      <c r="T22" s="622"/>
      <c r="U22" s="622"/>
      <c r="V22" s="622"/>
      <c r="W22" s="622"/>
      <c r="X22" s="622"/>
      <c r="Y22" s="623"/>
      <c r="Z22" s="659">
        <v>35.700000000000003</v>
      </c>
      <c r="AA22" s="659"/>
      <c r="AB22" s="659"/>
      <c r="AC22" s="659"/>
      <c r="AD22" s="660">
        <v>2040610</v>
      </c>
      <c r="AE22" s="660"/>
      <c r="AF22" s="660"/>
      <c r="AG22" s="660"/>
      <c r="AH22" s="660"/>
      <c r="AI22" s="660"/>
      <c r="AJ22" s="660"/>
      <c r="AK22" s="660"/>
      <c r="AL22" s="624">
        <v>67.5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311954</v>
      </c>
      <c r="S23" s="622"/>
      <c r="T23" s="622"/>
      <c r="U23" s="622"/>
      <c r="V23" s="622"/>
      <c r="W23" s="622"/>
      <c r="X23" s="622"/>
      <c r="Y23" s="623"/>
      <c r="Z23" s="659">
        <v>5.5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1595483</v>
      </c>
      <c r="CS24" s="674"/>
      <c r="CT24" s="674"/>
      <c r="CU24" s="674"/>
      <c r="CV24" s="674"/>
      <c r="CW24" s="674"/>
      <c r="CX24" s="674"/>
      <c r="CY24" s="702"/>
      <c r="CZ24" s="703">
        <v>29</v>
      </c>
      <c r="DA24" s="685"/>
      <c r="DB24" s="685"/>
      <c r="DC24" s="705"/>
      <c r="DD24" s="701">
        <v>1453094</v>
      </c>
      <c r="DE24" s="674"/>
      <c r="DF24" s="674"/>
      <c r="DG24" s="674"/>
      <c r="DH24" s="674"/>
      <c r="DI24" s="674"/>
      <c r="DJ24" s="674"/>
      <c r="DK24" s="702"/>
      <c r="DL24" s="701">
        <v>1386942</v>
      </c>
      <c r="DM24" s="674"/>
      <c r="DN24" s="674"/>
      <c r="DO24" s="674"/>
      <c r="DP24" s="674"/>
      <c r="DQ24" s="674"/>
      <c r="DR24" s="674"/>
      <c r="DS24" s="674"/>
      <c r="DT24" s="674"/>
      <c r="DU24" s="674"/>
      <c r="DV24" s="702"/>
      <c r="DW24" s="703">
        <v>45.8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3324961</v>
      </c>
      <c r="S25" s="622"/>
      <c r="T25" s="622"/>
      <c r="U25" s="622"/>
      <c r="V25" s="622"/>
      <c r="W25" s="622"/>
      <c r="X25" s="622"/>
      <c r="Y25" s="623"/>
      <c r="Z25" s="659">
        <v>58.2</v>
      </c>
      <c r="AA25" s="659"/>
      <c r="AB25" s="659"/>
      <c r="AC25" s="659"/>
      <c r="AD25" s="660">
        <v>3013007</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764241</v>
      </c>
      <c r="CS25" s="634"/>
      <c r="CT25" s="634"/>
      <c r="CU25" s="634"/>
      <c r="CV25" s="634"/>
      <c r="CW25" s="634"/>
      <c r="CX25" s="634"/>
      <c r="CY25" s="635"/>
      <c r="CZ25" s="624">
        <v>13.9</v>
      </c>
      <c r="DA25" s="636"/>
      <c r="DB25" s="636"/>
      <c r="DC25" s="637"/>
      <c r="DD25" s="627">
        <v>717460</v>
      </c>
      <c r="DE25" s="634"/>
      <c r="DF25" s="634"/>
      <c r="DG25" s="634"/>
      <c r="DH25" s="634"/>
      <c r="DI25" s="634"/>
      <c r="DJ25" s="634"/>
      <c r="DK25" s="635"/>
      <c r="DL25" s="627">
        <v>673927</v>
      </c>
      <c r="DM25" s="634"/>
      <c r="DN25" s="634"/>
      <c r="DO25" s="634"/>
      <c r="DP25" s="634"/>
      <c r="DQ25" s="634"/>
      <c r="DR25" s="634"/>
      <c r="DS25" s="634"/>
      <c r="DT25" s="634"/>
      <c r="DU25" s="634"/>
      <c r="DV25" s="635"/>
      <c r="DW25" s="624">
        <v>22.2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546</v>
      </c>
      <c r="S26" s="622"/>
      <c r="T26" s="622"/>
      <c r="U26" s="622"/>
      <c r="V26" s="622"/>
      <c r="W26" s="622"/>
      <c r="X26" s="622"/>
      <c r="Y26" s="623"/>
      <c r="Z26" s="659">
        <v>0</v>
      </c>
      <c r="AA26" s="659"/>
      <c r="AB26" s="659"/>
      <c r="AC26" s="659"/>
      <c r="AD26" s="660">
        <v>546</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508719</v>
      </c>
      <c r="CS26" s="622"/>
      <c r="CT26" s="622"/>
      <c r="CU26" s="622"/>
      <c r="CV26" s="622"/>
      <c r="CW26" s="622"/>
      <c r="CX26" s="622"/>
      <c r="CY26" s="623"/>
      <c r="CZ26" s="624">
        <v>9.3000000000000007</v>
      </c>
      <c r="DA26" s="636"/>
      <c r="DB26" s="636"/>
      <c r="DC26" s="637"/>
      <c r="DD26" s="627">
        <v>471849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1440</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780273</v>
      </c>
      <c r="BH27" s="622"/>
      <c r="BI27" s="622"/>
      <c r="BJ27" s="622"/>
      <c r="BK27" s="622"/>
      <c r="BL27" s="622"/>
      <c r="BM27" s="622"/>
      <c r="BN27" s="623"/>
      <c r="BO27" s="659">
        <v>100</v>
      </c>
      <c r="BP27" s="659"/>
      <c r="BQ27" s="659"/>
      <c r="BR27" s="659"/>
      <c r="BS27" s="660">
        <v>11149</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128420</v>
      </c>
      <c r="CS27" s="634"/>
      <c r="CT27" s="634"/>
      <c r="CU27" s="634"/>
      <c r="CV27" s="634"/>
      <c r="CW27" s="634"/>
      <c r="CX27" s="634"/>
      <c r="CY27" s="635"/>
      <c r="CZ27" s="624">
        <v>2.2999999999999998</v>
      </c>
      <c r="DA27" s="636"/>
      <c r="DB27" s="636"/>
      <c r="DC27" s="637"/>
      <c r="DD27" s="627">
        <v>47486</v>
      </c>
      <c r="DE27" s="634"/>
      <c r="DF27" s="634"/>
      <c r="DG27" s="634"/>
      <c r="DH27" s="634"/>
      <c r="DI27" s="634"/>
      <c r="DJ27" s="634"/>
      <c r="DK27" s="635"/>
      <c r="DL27" s="627">
        <v>24867</v>
      </c>
      <c r="DM27" s="634"/>
      <c r="DN27" s="634"/>
      <c r="DO27" s="634"/>
      <c r="DP27" s="634"/>
      <c r="DQ27" s="634"/>
      <c r="DR27" s="634"/>
      <c r="DS27" s="634"/>
      <c r="DT27" s="634"/>
      <c r="DU27" s="634"/>
      <c r="DV27" s="635"/>
      <c r="DW27" s="624">
        <v>0.8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177462</v>
      </c>
      <c r="S28" s="622"/>
      <c r="T28" s="622"/>
      <c r="U28" s="622"/>
      <c r="V28" s="622"/>
      <c r="W28" s="622"/>
      <c r="X28" s="622"/>
      <c r="Y28" s="623"/>
      <c r="Z28" s="659">
        <v>3.1</v>
      </c>
      <c r="AA28" s="659"/>
      <c r="AB28" s="659"/>
      <c r="AC28" s="659"/>
      <c r="AD28" s="660">
        <v>6596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702822</v>
      </c>
      <c r="CS28" s="622"/>
      <c r="CT28" s="622"/>
      <c r="CU28" s="622"/>
      <c r="CV28" s="622"/>
      <c r="CW28" s="622"/>
      <c r="CX28" s="622"/>
      <c r="CY28" s="623"/>
      <c r="CZ28" s="624">
        <v>12.8</v>
      </c>
      <c r="DA28" s="636"/>
      <c r="DB28" s="636"/>
      <c r="DC28" s="637"/>
      <c r="DD28" s="627">
        <v>688148</v>
      </c>
      <c r="DE28" s="622"/>
      <c r="DF28" s="622"/>
      <c r="DG28" s="622"/>
      <c r="DH28" s="622"/>
      <c r="DI28" s="622"/>
      <c r="DJ28" s="622"/>
      <c r="DK28" s="623"/>
      <c r="DL28" s="627">
        <v>688148</v>
      </c>
      <c r="DM28" s="622"/>
      <c r="DN28" s="622"/>
      <c r="DO28" s="622"/>
      <c r="DP28" s="622"/>
      <c r="DQ28" s="622"/>
      <c r="DR28" s="622"/>
      <c r="DS28" s="622"/>
      <c r="DT28" s="622"/>
      <c r="DU28" s="622"/>
      <c r="DV28" s="623"/>
      <c r="DW28" s="624">
        <v>22.7</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2956</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702614</v>
      </c>
      <c r="CS29" s="634"/>
      <c r="CT29" s="634"/>
      <c r="CU29" s="634"/>
      <c r="CV29" s="634"/>
      <c r="CW29" s="634"/>
      <c r="CX29" s="634"/>
      <c r="CY29" s="635"/>
      <c r="CZ29" s="624">
        <v>12.8</v>
      </c>
      <c r="DA29" s="636"/>
      <c r="DB29" s="636"/>
      <c r="DC29" s="637"/>
      <c r="DD29" s="627">
        <v>687940</v>
      </c>
      <c r="DE29" s="634"/>
      <c r="DF29" s="634"/>
      <c r="DG29" s="634"/>
      <c r="DH29" s="634"/>
      <c r="DI29" s="634"/>
      <c r="DJ29" s="634"/>
      <c r="DK29" s="635"/>
      <c r="DL29" s="627">
        <v>687940</v>
      </c>
      <c r="DM29" s="634"/>
      <c r="DN29" s="634"/>
      <c r="DO29" s="634"/>
      <c r="DP29" s="634"/>
      <c r="DQ29" s="634"/>
      <c r="DR29" s="634"/>
      <c r="DS29" s="634"/>
      <c r="DT29" s="634"/>
      <c r="DU29" s="634"/>
      <c r="DV29" s="635"/>
      <c r="DW29" s="624">
        <v>22.7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498459</v>
      </c>
      <c r="S30" s="622"/>
      <c r="T30" s="622"/>
      <c r="U30" s="622"/>
      <c r="V30" s="622"/>
      <c r="W30" s="622"/>
      <c r="X30" s="622"/>
      <c r="Y30" s="623"/>
      <c r="Z30" s="659">
        <v>8.6999999999999993</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694842</v>
      </c>
      <c r="CS30" s="622"/>
      <c r="CT30" s="622"/>
      <c r="CU30" s="622"/>
      <c r="CV30" s="622"/>
      <c r="CW30" s="622"/>
      <c r="CX30" s="622"/>
      <c r="CY30" s="623"/>
      <c r="CZ30" s="624">
        <v>12.6</v>
      </c>
      <c r="DA30" s="636"/>
      <c r="DB30" s="636"/>
      <c r="DC30" s="637"/>
      <c r="DD30" s="627">
        <v>681245</v>
      </c>
      <c r="DE30" s="622"/>
      <c r="DF30" s="622"/>
      <c r="DG30" s="622"/>
      <c r="DH30" s="622"/>
      <c r="DI30" s="622"/>
      <c r="DJ30" s="622"/>
      <c r="DK30" s="623"/>
      <c r="DL30" s="627">
        <v>681245</v>
      </c>
      <c r="DM30" s="622"/>
      <c r="DN30" s="622"/>
      <c r="DO30" s="622"/>
      <c r="DP30" s="622"/>
      <c r="DQ30" s="622"/>
      <c r="DR30" s="622"/>
      <c r="DS30" s="622"/>
      <c r="DT30" s="622"/>
      <c r="DU30" s="622"/>
      <c r="DV30" s="623"/>
      <c r="DW30" s="624">
        <v>22.5</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99.8</v>
      </c>
      <c r="BH31" s="684"/>
      <c r="BI31" s="684"/>
      <c r="BJ31" s="684"/>
      <c r="BK31" s="684"/>
      <c r="BL31" s="684"/>
      <c r="BM31" s="685">
        <v>98.8</v>
      </c>
      <c r="BN31" s="684"/>
      <c r="BO31" s="684"/>
      <c r="BP31" s="684"/>
      <c r="BQ31" s="686"/>
      <c r="BR31" s="683">
        <v>99.5</v>
      </c>
      <c r="BS31" s="684"/>
      <c r="BT31" s="684"/>
      <c r="BU31" s="684"/>
      <c r="BV31" s="684"/>
      <c r="BW31" s="684"/>
      <c r="BX31" s="685">
        <v>97.9</v>
      </c>
      <c r="BY31" s="684"/>
      <c r="BZ31" s="684"/>
      <c r="CA31" s="684"/>
      <c r="CB31" s="686"/>
      <c r="CD31" s="642"/>
      <c r="CE31" s="643"/>
      <c r="CF31" s="618" t="s">
        <v>300</v>
      </c>
      <c r="CG31" s="619"/>
      <c r="CH31" s="619"/>
      <c r="CI31" s="619"/>
      <c r="CJ31" s="619"/>
      <c r="CK31" s="619"/>
      <c r="CL31" s="619"/>
      <c r="CM31" s="619"/>
      <c r="CN31" s="619"/>
      <c r="CO31" s="619"/>
      <c r="CP31" s="619"/>
      <c r="CQ31" s="620"/>
      <c r="CR31" s="621">
        <v>7772</v>
      </c>
      <c r="CS31" s="634"/>
      <c r="CT31" s="634"/>
      <c r="CU31" s="634"/>
      <c r="CV31" s="634"/>
      <c r="CW31" s="634"/>
      <c r="CX31" s="634"/>
      <c r="CY31" s="635"/>
      <c r="CZ31" s="624">
        <v>0.1</v>
      </c>
      <c r="DA31" s="636"/>
      <c r="DB31" s="636"/>
      <c r="DC31" s="637"/>
      <c r="DD31" s="627">
        <v>6695</v>
      </c>
      <c r="DE31" s="634"/>
      <c r="DF31" s="634"/>
      <c r="DG31" s="634"/>
      <c r="DH31" s="634"/>
      <c r="DI31" s="634"/>
      <c r="DJ31" s="634"/>
      <c r="DK31" s="635"/>
      <c r="DL31" s="627">
        <v>6695</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280208</v>
      </c>
      <c r="S32" s="622"/>
      <c r="T32" s="622"/>
      <c r="U32" s="622"/>
      <c r="V32" s="622"/>
      <c r="W32" s="622"/>
      <c r="X32" s="622"/>
      <c r="Y32" s="623"/>
      <c r="Z32" s="659">
        <v>4.9000000000000004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99.7</v>
      </c>
      <c r="BH32" s="634"/>
      <c r="BI32" s="634"/>
      <c r="BJ32" s="634"/>
      <c r="BK32" s="634"/>
      <c r="BL32" s="634"/>
      <c r="BM32" s="625">
        <v>97.6</v>
      </c>
      <c r="BN32" s="634"/>
      <c r="BO32" s="634"/>
      <c r="BP32" s="634"/>
      <c r="BQ32" s="657"/>
      <c r="BR32" s="692">
        <v>98.8</v>
      </c>
      <c r="BS32" s="634"/>
      <c r="BT32" s="634"/>
      <c r="BU32" s="634"/>
      <c r="BV32" s="634"/>
      <c r="BW32" s="634"/>
      <c r="BX32" s="625">
        <v>96.3</v>
      </c>
      <c r="BY32" s="634"/>
      <c r="BZ32" s="634"/>
      <c r="CA32" s="634"/>
      <c r="CB32" s="657"/>
      <c r="CD32" s="644"/>
      <c r="CE32" s="645"/>
      <c r="CF32" s="618" t="s">
        <v>304</v>
      </c>
      <c r="CG32" s="619"/>
      <c r="CH32" s="619"/>
      <c r="CI32" s="619"/>
      <c r="CJ32" s="619"/>
      <c r="CK32" s="619"/>
      <c r="CL32" s="619"/>
      <c r="CM32" s="619"/>
      <c r="CN32" s="619"/>
      <c r="CO32" s="619"/>
      <c r="CP32" s="619"/>
      <c r="CQ32" s="620"/>
      <c r="CR32" s="621">
        <v>208</v>
      </c>
      <c r="CS32" s="622"/>
      <c r="CT32" s="622"/>
      <c r="CU32" s="622"/>
      <c r="CV32" s="622"/>
      <c r="CW32" s="622"/>
      <c r="CX32" s="622"/>
      <c r="CY32" s="623"/>
      <c r="CZ32" s="624">
        <v>0</v>
      </c>
      <c r="DA32" s="636"/>
      <c r="DB32" s="636"/>
      <c r="DC32" s="637"/>
      <c r="DD32" s="627">
        <v>208</v>
      </c>
      <c r="DE32" s="622"/>
      <c r="DF32" s="622"/>
      <c r="DG32" s="622"/>
      <c r="DH32" s="622"/>
      <c r="DI32" s="622"/>
      <c r="DJ32" s="622"/>
      <c r="DK32" s="623"/>
      <c r="DL32" s="627">
        <v>208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83779</v>
      </c>
      <c r="S33" s="622"/>
      <c r="T33" s="622"/>
      <c r="U33" s="622"/>
      <c r="V33" s="622"/>
      <c r="W33" s="622"/>
      <c r="X33" s="622"/>
      <c r="Y33" s="623"/>
      <c r="Z33" s="659">
        <v>1.5</v>
      </c>
      <c r="AA33" s="659"/>
      <c r="AB33" s="659"/>
      <c r="AC33" s="659"/>
      <c r="AD33" s="660">
        <v>2898</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99.9</v>
      </c>
      <c r="BH33" s="606"/>
      <c r="BI33" s="606"/>
      <c r="BJ33" s="606"/>
      <c r="BK33" s="606"/>
      <c r="BL33" s="606"/>
      <c r="BM33" s="652">
        <v>99.1</v>
      </c>
      <c r="BN33" s="606"/>
      <c r="BO33" s="606"/>
      <c r="BP33" s="606"/>
      <c r="BQ33" s="669"/>
      <c r="BR33" s="682">
        <v>99.8</v>
      </c>
      <c r="BS33" s="606"/>
      <c r="BT33" s="606"/>
      <c r="BU33" s="606"/>
      <c r="BV33" s="606"/>
      <c r="BW33" s="606"/>
      <c r="BX33" s="652">
        <v>98.6</v>
      </c>
      <c r="BY33" s="606"/>
      <c r="BZ33" s="606"/>
      <c r="CA33" s="606"/>
      <c r="CB33" s="669"/>
      <c r="CD33" s="618" t="s">
        <v>307</v>
      </c>
      <c r="CE33" s="619"/>
      <c r="CF33" s="619"/>
      <c r="CG33" s="619"/>
      <c r="CH33" s="619"/>
      <c r="CI33" s="619"/>
      <c r="CJ33" s="619"/>
      <c r="CK33" s="619"/>
      <c r="CL33" s="619"/>
      <c r="CM33" s="619"/>
      <c r="CN33" s="619"/>
      <c r="CO33" s="619"/>
      <c r="CP33" s="619"/>
      <c r="CQ33" s="620"/>
      <c r="CR33" s="621">
        <v>2528973</v>
      </c>
      <c r="CS33" s="634"/>
      <c r="CT33" s="634"/>
      <c r="CU33" s="634"/>
      <c r="CV33" s="634"/>
      <c r="CW33" s="634"/>
      <c r="CX33" s="634"/>
      <c r="CY33" s="635"/>
      <c r="CZ33" s="624">
        <v>46</v>
      </c>
      <c r="DA33" s="636"/>
      <c r="DB33" s="636"/>
      <c r="DC33" s="637"/>
      <c r="DD33" s="627">
        <v>1954316</v>
      </c>
      <c r="DE33" s="634"/>
      <c r="DF33" s="634"/>
      <c r="DG33" s="634"/>
      <c r="DH33" s="634"/>
      <c r="DI33" s="634"/>
      <c r="DJ33" s="634"/>
      <c r="DK33" s="635"/>
      <c r="DL33" s="627">
        <v>1116313</v>
      </c>
      <c r="DM33" s="634"/>
      <c r="DN33" s="634"/>
      <c r="DO33" s="634"/>
      <c r="DP33" s="634"/>
      <c r="DQ33" s="634"/>
      <c r="DR33" s="634"/>
      <c r="DS33" s="634"/>
      <c r="DT33" s="634"/>
      <c r="DU33" s="634"/>
      <c r="DV33" s="635"/>
      <c r="DW33" s="624">
        <v>36.9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13420</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834636</v>
      </c>
      <c r="CS34" s="622"/>
      <c r="CT34" s="622"/>
      <c r="CU34" s="622"/>
      <c r="CV34" s="622"/>
      <c r="CW34" s="622"/>
      <c r="CX34" s="622"/>
      <c r="CY34" s="623"/>
      <c r="CZ34" s="624">
        <v>15.2</v>
      </c>
      <c r="DA34" s="636"/>
      <c r="DB34" s="636"/>
      <c r="DC34" s="637"/>
      <c r="DD34" s="627">
        <v>557892</v>
      </c>
      <c r="DE34" s="622"/>
      <c r="DF34" s="622"/>
      <c r="DG34" s="622"/>
      <c r="DH34" s="622"/>
      <c r="DI34" s="622"/>
      <c r="DJ34" s="622"/>
      <c r="DK34" s="623"/>
      <c r="DL34" s="627">
        <v>357888</v>
      </c>
      <c r="DM34" s="622"/>
      <c r="DN34" s="622"/>
      <c r="DO34" s="622"/>
      <c r="DP34" s="622"/>
      <c r="DQ34" s="622"/>
      <c r="DR34" s="622"/>
      <c r="DS34" s="622"/>
      <c r="DT34" s="622"/>
      <c r="DU34" s="622"/>
      <c r="DV34" s="623"/>
      <c r="DW34" s="624">
        <v>11.8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352880</v>
      </c>
      <c r="S35" s="622"/>
      <c r="T35" s="622"/>
      <c r="U35" s="622"/>
      <c r="V35" s="622"/>
      <c r="W35" s="622"/>
      <c r="X35" s="622"/>
      <c r="Y35" s="623"/>
      <c r="Z35" s="659">
        <v>6.2</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364076</v>
      </c>
      <c r="CS35" s="634"/>
      <c r="CT35" s="634"/>
      <c r="CU35" s="634"/>
      <c r="CV35" s="634"/>
      <c r="CW35" s="634"/>
      <c r="CX35" s="634"/>
      <c r="CY35" s="635"/>
      <c r="CZ35" s="624">
        <v>6.6</v>
      </c>
      <c r="DA35" s="636"/>
      <c r="DB35" s="636"/>
      <c r="DC35" s="637"/>
      <c r="DD35" s="627">
        <v>300576</v>
      </c>
      <c r="DE35" s="634"/>
      <c r="DF35" s="634"/>
      <c r="DG35" s="634"/>
      <c r="DH35" s="634"/>
      <c r="DI35" s="634"/>
      <c r="DJ35" s="634"/>
      <c r="DK35" s="635"/>
      <c r="DL35" s="627">
        <v>281502</v>
      </c>
      <c r="DM35" s="634"/>
      <c r="DN35" s="634"/>
      <c r="DO35" s="634"/>
      <c r="DP35" s="634"/>
      <c r="DQ35" s="634"/>
      <c r="DR35" s="634"/>
      <c r="DS35" s="634"/>
      <c r="DT35" s="634"/>
      <c r="DU35" s="634"/>
      <c r="DV35" s="635"/>
      <c r="DW35" s="624">
        <v>9.3000000000000007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191708</v>
      </c>
      <c r="S36" s="622"/>
      <c r="T36" s="622"/>
      <c r="U36" s="622"/>
      <c r="V36" s="622"/>
      <c r="W36" s="622"/>
      <c r="X36" s="622"/>
      <c r="Y36" s="623"/>
      <c r="Z36" s="659">
        <v>3.4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548914</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3779</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802766</v>
      </c>
      <c r="CS36" s="622"/>
      <c r="CT36" s="622"/>
      <c r="CU36" s="622"/>
      <c r="CV36" s="622"/>
      <c r="CW36" s="622"/>
      <c r="CX36" s="622"/>
      <c r="CY36" s="623"/>
      <c r="CZ36" s="624">
        <v>14.6</v>
      </c>
      <c r="DA36" s="636"/>
      <c r="DB36" s="636"/>
      <c r="DC36" s="637"/>
      <c r="DD36" s="627">
        <v>670347</v>
      </c>
      <c r="DE36" s="622"/>
      <c r="DF36" s="622"/>
      <c r="DG36" s="622"/>
      <c r="DH36" s="622"/>
      <c r="DI36" s="622"/>
      <c r="DJ36" s="622"/>
      <c r="DK36" s="623"/>
      <c r="DL36" s="627">
        <v>345679</v>
      </c>
      <c r="DM36" s="622"/>
      <c r="DN36" s="622"/>
      <c r="DO36" s="622"/>
      <c r="DP36" s="622"/>
      <c r="DQ36" s="622"/>
      <c r="DR36" s="622"/>
      <c r="DS36" s="622"/>
      <c r="DT36" s="622"/>
      <c r="DU36" s="622"/>
      <c r="DV36" s="623"/>
      <c r="DW36" s="624">
        <v>11.4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142085</v>
      </c>
      <c r="S37" s="622"/>
      <c r="T37" s="622"/>
      <c r="U37" s="622"/>
      <c r="V37" s="622"/>
      <c r="W37" s="622"/>
      <c r="X37" s="622"/>
      <c r="Y37" s="623"/>
      <c r="Z37" s="659">
        <v>2.5</v>
      </c>
      <c r="AA37" s="659"/>
      <c r="AB37" s="659"/>
      <c r="AC37" s="659"/>
      <c r="AD37" s="660">
        <v>718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171535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3779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239697</v>
      </c>
      <c r="CS37" s="634"/>
      <c r="CT37" s="634"/>
      <c r="CU37" s="634"/>
      <c r="CV37" s="634"/>
      <c r="CW37" s="634"/>
      <c r="CX37" s="634"/>
      <c r="CY37" s="635"/>
      <c r="CZ37" s="624">
        <v>4.4000000000000004</v>
      </c>
      <c r="DA37" s="636"/>
      <c r="DB37" s="636"/>
      <c r="DC37" s="637"/>
      <c r="DD37" s="627">
        <v>217270</v>
      </c>
      <c r="DE37" s="634"/>
      <c r="DF37" s="634"/>
      <c r="DG37" s="634"/>
      <c r="DH37" s="634"/>
      <c r="DI37" s="634"/>
      <c r="DJ37" s="634"/>
      <c r="DK37" s="635"/>
      <c r="DL37" s="627">
        <v>196051</v>
      </c>
      <c r="DM37" s="634"/>
      <c r="DN37" s="634"/>
      <c r="DO37" s="634"/>
      <c r="DP37" s="634"/>
      <c r="DQ37" s="634"/>
      <c r="DR37" s="634"/>
      <c r="DS37" s="634"/>
      <c r="DT37" s="634"/>
      <c r="DU37" s="634"/>
      <c r="DV37" s="635"/>
      <c r="DW37" s="624">
        <v>6.5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645100</v>
      </c>
      <c r="S38" s="622"/>
      <c r="T38" s="622"/>
      <c r="U38" s="622"/>
      <c r="V38" s="622"/>
      <c r="W38" s="622"/>
      <c r="X38" s="622"/>
      <c r="Y38" s="623"/>
      <c r="Z38" s="659">
        <v>11.3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11363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307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366016</v>
      </c>
      <c r="CS38" s="622"/>
      <c r="CT38" s="622"/>
      <c r="CU38" s="622"/>
      <c r="CV38" s="622"/>
      <c r="CW38" s="622"/>
      <c r="CX38" s="622"/>
      <c r="CY38" s="623"/>
      <c r="CZ38" s="624">
        <v>6.7</v>
      </c>
      <c r="DA38" s="636"/>
      <c r="DB38" s="636"/>
      <c r="DC38" s="637"/>
      <c r="DD38" s="627">
        <v>337432</v>
      </c>
      <c r="DE38" s="622"/>
      <c r="DF38" s="622"/>
      <c r="DG38" s="622"/>
      <c r="DH38" s="622"/>
      <c r="DI38" s="622"/>
      <c r="DJ38" s="622"/>
      <c r="DK38" s="623"/>
      <c r="DL38" s="627">
        <v>131244</v>
      </c>
      <c r="DM38" s="622"/>
      <c r="DN38" s="622"/>
      <c r="DO38" s="622"/>
      <c r="DP38" s="622"/>
      <c r="DQ38" s="622"/>
      <c r="DR38" s="622"/>
      <c r="DS38" s="622"/>
      <c r="DT38" s="622"/>
      <c r="DU38" s="622"/>
      <c r="DV38" s="623"/>
      <c r="DW38" s="624">
        <v>4.3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485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131479</v>
      </c>
      <c r="CS39" s="634"/>
      <c r="CT39" s="634"/>
      <c r="CU39" s="634"/>
      <c r="CV39" s="634"/>
      <c r="CW39" s="634"/>
      <c r="CX39" s="634"/>
      <c r="CY39" s="635"/>
      <c r="CZ39" s="624">
        <v>2.4</v>
      </c>
      <c r="DA39" s="636"/>
      <c r="DB39" s="636"/>
      <c r="DC39" s="637"/>
      <c r="DD39" s="627">
        <v>88069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5300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128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30000</v>
      </c>
      <c r="CS40" s="622"/>
      <c r="CT40" s="622"/>
      <c r="CU40" s="622"/>
      <c r="CV40" s="622"/>
      <c r="CW40" s="622"/>
      <c r="CX40" s="622"/>
      <c r="CY40" s="623"/>
      <c r="CZ40" s="624">
        <v>0.5</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5715004</v>
      </c>
      <c r="S41" s="646"/>
      <c r="T41" s="646"/>
      <c r="U41" s="646"/>
      <c r="V41" s="646"/>
      <c r="W41" s="646"/>
      <c r="X41" s="646"/>
      <c r="Y41" s="649"/>
      <c r="Z41" s="650">
        <v>100</v>
      </c>
      <c r="AA41" s="650"/>
      <c r="AB41" s="650"/>
      <c r="AC41" s="650"/>
      <c r="AD41" s="651">
        <v>3023765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273437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92579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247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1374710</v>
      </c>
      <c r="CS42" s="634"/>
      <c r="CT42" s="634"/>
      <c r="CU42" s="634"/>
      <c r="CV42" s="634"/>
      <c r="CW42" s="634"/>
      <c r="CX42" s="634"/>
      <c r="CY42" s="635"/>
      <c r="CZ42" s="624">
        <v>25</v>
      </c>
      <c r="DA42" s="636"/>
      <c r="DB42" s="636"/>
      <c r="DC42" s="637"/>
      <c r="DD42" s="627">
        <v>244487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23880</v>
      </c>
      <c r="CS43" s="634"/>
      <c r="CT43" s="634"/>
      <c r="CU43" s="634"/>
      <c r="CV43" s="634"/>
      <c r="CW43" s="634"/>
      <c r="CX43" s="634"/>
      <c r="CY43" s="635"/>
      <c r="CZ43" s="624">
        <v>0.4</v>
      </c>
      <c r="DA43" s="636"/>
      <c r="DB43" s="636"/>
      <c r="DC43" s="637"/>
      <c r="DD43" s="627">
        <v>967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1374710</v>
      </c>
      <c r="CS44" s="622"/>
      <c r="CT44" s="622"/>
      <c r="CU44" s="622"/>
      <c r="CV44" s="622"/>
      <c r="CW44" s="622"/>
      <c r="CX44" s="622"/>
      <c r="CY44" s="623"/>
      <c r="CZ44" s="624">
        <v>25</v>
      </c>
      <c r="DA44" s="625"/>
      <c r="DB44" s="625"/>
      <c r="DC44" s="626"/>
      <c r="DD44" s="627">
        <v>244487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353571</v>
      </c>
      <c r="CS45" s="634"/>
      <c r="CT45" s="634"/>
      <c r="CU45" s="634"/>
      <c r="CV45" s="634"/>
      <c r="CW45" s="634"/>
      <c r="CX45" s="634"/>
      <c r="CY45" s="635"/>
      <c r="CZ45" s="624">
        <v>6.4</v>
      </c>
      <c r="DA45" s="636"/>
      <c r="DB45" s="636"/>
      <c r="DC45" s="637"/>
      <c r="DD45" s="627">
        <v>4830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1021139</v>
      </c>
      <c r="CS46" s="622"/>
      <c r="CT46" s="622"/>
      <c r="CU46" s="622"/>
      <c r="CV46" s="622"/>
      <c r="CW46" s="622"/>
      <c r="CX46" s="622"/>
      <c r="CY46" s="623"/>
      <c r="CZ46" s="624">
        <v>18.600000000000001</v>
      </c>
      <c r="DA46" s="625"/>
      <c r="DB46" s="625"/>
      <c r="DC46" s="626"/>
      <c r="DD46" s="627">
        <v>239657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5499166</v>
      </c>
      <c r="CS49" s="606"/>
      <c r="CT49" s="606"/>
      <c r="CU49" s="606"/>
      <c r="CV49" s="606"/>
      <c r="CW49" s="606"/>
      <c r="CX49" s="606"/>
      <c r="CY49" s="607"/>
      <c r="CZ49" s="608">
        <v>100</v>
      </c>
      <c r="DA49" s="609"/>
      <c r="DB49" s="609"/>
      <c r="DC49" s="610"/>
      <c r="DD49" s="611">
        <v>3651897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lUp8RHkSMw1GZ2VjavJynbU3Day/BIDRR/1fb9cLbQqCYtq5WpSs4xbvlmHpFHcysPJOOoRJU1b9eUGC/KIMg==" saltValue="aG8Li4fYU381CXXUfrbL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H57" sqref="H57"/>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3">
        <v>5715</v>
      </c>
      <c r="R7" s="1104"/>
      <c r="S7" s="1104"/>
      <c r="T7" s="1104"/>
      <c r="U7" s="1104"/>
      <c r="V7" s="1104">
        <v>5499</v>
      </c>
      <c r="W7" s="1104"/>
      <c r="X7" s="1104"/>
      <c r="Y7" s="1104"/>
      <c r="Z7" s="1104"/>
      <c r="AA7" s="1104">
        <v>216</v>
      </c>
      <c r="AB7" s="1104"/>
      <c r="AC7" s="1104"/>
      <c r="AD7" s="1104"/>
      <c r="AE7" s="1105"/>
      <c r="AF7" s="1106">
        <v>166</v>
      </c>
      <c r="AG7" s="1107"/>
      <c r="AH7" s="1107"/>
      <c r="AI7" s="1107"/>
      <c r="AJ7" s="1108"/>
      <c r="AK7" s="1109" t="s">
        <v>545</v>
      </c>
      <c r="AL7" s="1110"/>
      <c r="AM7" s="1110"/>
      <c r="AN7" s="1110"/>
      <c r="AO7" s="1110"/>
      <c r="AP7" s="1110">
        <v>3153</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099" t="s">
        <v>548</v>
      </c>
      <c r="BT7" s="1100"/>
      <c r="BU7" s="1100"/>
      <c r="BV7" s="1100"/>
      <c r="BW7" s="1100"/>
      <c r="BX7" s="1100"/>
      <c r="BY7" s="1100"/>
      <c r="BZ7" s="1100"/>
      <c r="CA7" s="1100"/>
      <c r="CB7" s="1100"/>
      <c r="CC7" s="1100"/>
      <c r="CD7" s="1100"/>
      <c r="CE7" s="1100"/>
      <c r="CF7" s="1100"/>
      <c r="CG7" s="1113"/>
      <c r="CH7" s="1096">
        <v>3</v>
      </c>
      <c r="CI7" s="1097"/>
      <c r="CJ7" s="1097"/>
      <c r="CK7" s="1097"/>
      <c r="CL7" s="1098"/>
      <c r="CM7" s="1096">
        <v>6</v>
      </c>
      <c r="CN7" s="1097"/>
      <c r="CO7" s="1097"/>
      <c r="CP7" s="1097"/>
      <c r="CQ7" s="1098"/>
      <c r="CR7" s="1096">
        <v>20</v>
      </c>
      <c r="CS7" s="1097"/>
      <c r="CT7" s="1097"/>
      <c r="CU7" s="1097"/>
      <c r="CV7" s="1098"/>
      <c r="CW7" s="1096" t="s">
        <v>545</v>
      </c>
      <c r="CX7" s="1097"/>
      <c r="CY7" s="1097"/>
      <c r="CZ7" s="1097"/>
      <c r="DA7" s="1098"/>
      <c r="DB7" s="1102" t="s">
        <v>545</v>
      </c>
      <c r="DC7" s="1097"/>
      <c r="DD7" s="1097"/>
      <c r="DE7" s="1097"/>
      <c r="DF7" s="1098"/>
      <c r="DG7" s="1096" t="s">
        <v>545</v>
      </c>
      <c r="DH7" s="1097"/>
      <c r="DI7" s="1097"/>
      <c r="DJ7" s="1097"/>
      <c r="DK7" s="1098"/>
      <c r="DL7" s="1096" t="s">
        <v>545</v>
      </c>
      <c r="DM7" s="1097"/>
      <c r="DN7" s="1097"/>
      <c r="DO7" s="1097"/>
      <c r="DP7" s="1098"/>
      <c r="DQ7" s="1096" t="s">
        <v>545</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549</v>
      </c>
      <c r="BT8" s="993"/>
      <c r="BU8" s="993"/>
      <c r="BV8" s="993"/>
      <c r="BW8" s="993"/>
      <c r="BX8" s="993"/>
      <c r="BY8" s="993"/>
      <c r="BZ8" s="993"/>
      <c r="CA8" s="993"/>
      <c r="CB8" s="993"/>
      <c r="CC8" s="993"/>
      <c r="CD8" s="993"/>
      <c r="CE8" s="993"/>
      <c r="CF8" s="993"/>
      <c r="CG8" s="1014"/>
      <c r="CH8" s="989">
        <v>0</v>
      </c>
      <c r="CI8" s="990"/>
      <c r="CJ8" s="990"/>
      <c r="CK8" s="990"/>
      <c r="CL8" s="991"/>
      <c r="CM8" s="989">
        <v>5</v>
      </c>
      <c r="CN8" s="990"/>
      <c r="CO8" s="990"/>
      <c r="CP8" s="990"/>
      <c r="CQ8" s="991"/>
      <c r="CR8" s="989">
        <v>3</v>
      </c>
      <c r="CS8" s="990"/>
      <c r="CT8" s="990"/>
      <c r="CU8" s="990"/>
      <c r="CV8" s="991"/>
      <c r="CW8" s="989" t="s">
        <v>545</v>
      </c>
      <c r="CX8" s="990"/>
      <c r="CY8" s="990"/>
      <c r="CZ8" s="990"/>
      <c r="DA8" s="991"/>
      <c r="DB8" s="989" t="s">
        <v>545</v>
      </c>
      <c r="DC8" s="990"/>
      <c r="DD8" s="990"/>
      <c r="DE8" s="990"/>
      <c r="DF8" s="991"/>
      <c r="DG8" s="989" t="s">
        <v>545</v>
      </c>
      <c r="DH8" s="990"/>
      <c r="DI8" s="990"/>
      <c r="DJ8" s="990"/>
      <c r="DK8" s="991"/>
      <c r="DL8" s="989" t="s">
        <v>545</v>
      </c>
      <c r="DM8" s="990"/>
      <c r="DN8" s="990"/>
      <c r="DO8" s="990"/>
      <c r="DP8" s="991"/>
      <c r="DQ8" s="989" t="s">
        <v>545</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166</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316</v>
      </c>
      <c r="R28" s="1051"/>
      <c r="S28" s="1051"/>
      <c r="T28" s="1051"/>
      <c r="U28" s="1051"/>
      <c r="V28" s="1051">
        <v>312</v>
      </c>
      <c r="W28" s="1051"/>
      <c r="X28" s="1051"/>
      <c r="Y28" s="1051"/>
      <c r="Z28" s="1051"/>
      <c r="AA28" s="1051">
        <v>4</v>
      </c>
      <c r="AB28" s="1051"/>
      <c r="AC28" s="1051"/>
      <c r="AD28" s="1051"/>
      <c r="AE28" s="1052"/>
      <c r="AF28" s="1053">
        <v>4</v>
      </c>
      <c r="AG28" s="1051"/>
      <c r="AH28" s="1051"/>
      <c r="AI28" s="1051"/>
      <c r="AJ28" s="1054"/>
      <c r="AK28" s="1042" t="s">
        <v>545</v>
      </c>
      <c r="AL28" s="1043"/>
      <c r="AM28" s="1043"/>
      <c r="AN28" s="1043"/>
      <c r="AO28" s="1043"/>
      <c r="AP28" s="1043" t="s">
        <v>486</v>
      </c>
      <c r="AQ28" s="1043"/>
      <c r="AR28" s="1043"/>
      <c r="AS28" s="1043"/>
      <c r="AT28" s="1043"/>
      <c r="AU28" s="1043" t="s">
        <v>486</v>
      </c>
      <c r="AV28" s="1043"/>
      <c r="AW28" s="1043"/>
      <c r="AX28" s="1043"/>
      <c r="AY28" s="1043"/>
      <c r="AZ28" s="1044" t="s">
        <v>486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642</v>
      </c>
      <c r="R29" s="1039"/>
      <c r="S29" s="1039"/>
      <c r="T29" s="1039"/>
      <c r="U29" s="1039"/>
      <c r="V29" s="1039">
        <v>642</v>
      </c>
      <c r="W29" s="1039"/>
      <c r="X29" s="1039"/>
      <c r="Y29" s="1039"/>
      <c r="Z29" s="1039"/>
      <c r="AA29" s="1039">
        <v>0</v>
      </c>
      <c r="AB29" s="1039"/>
      <c r="AC29" s="1039"/>
      <c r="AD29" s="1039"/>
      <c r="AE29" s="1040"/>
      <c r="AF29" s="1035">
        <v>0</v>
      </c>
      <c r="AG29" s="1036"/>
      <c r="AH29" s="1036"/>
      <c r="AI29" s="1036"/>
      <c r="AJ29" s="1037"/>
      <c r="AK29" s="980" t="s">
        <v>486</v>
      </c>
      <c r="AL29" s="971"/>
      <c r="AM29" s="971"/>
      <c r="AN29" s="971"/>
      <c r="AO29" s="971"/>
      <c r="AP29" s="971" t="s">
        <v>486</v>
      </c>
      <c r="AQ29" s="971"/>
      <c r="AR29" s="971"/>
      <c r="AS29" s="971"/>
      <c r="AT29" s="971"/>
      <c r="AU29" s="971" t="s">
        <v>486</v>
      </c>
      <c r="AV29" s="971"/>
      <c r="AW29" s="971"/>
      <c r="AX29" s="971"/>
      <c r="AY29" s="971"/>
      <c r="AZ29" s="1041" t="s">
        <v>486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251</v>
      </c>
      <c r="R30" s="1039"/>
      <c r="S30" s="1039"/>
      <c r="T30" s="1039"/>
      <c r="U30" s="1039"/>
      <c r="V30" s="1039">
        <v>232</v>
      </c>
      <c r="W30" s="1039"/>
      <c r="X30" s="1039"/>
      <c r="Y30" s="1039"/>
      <c r="Z30" s="1039"/>
      <c r="AA30" s="1039">
        <v>19</v>
      </c>
      <c r="AB30" s="1039"/>
      <c r="AC30" s="1039"/>
      <c r="AD30" s="1039"/>
      <c r="AE30" s="1040"/>
      <c r="AF30" s="1035">
        <v>19</v>
      </c>
      <c r="AG30" s="1036"/>
      <c r="AH30" s="1036"/>
      <c r="AI30" s="1036"/>
      <c r="AJ30" s="1037"/>
      <c r="AK30" s="980" t="s">
        <v>486</v>
      </c>
      <c r="AL30" s="971"/>
      <c r="AM30" s="971"/>
      <c r="AN30" s="971"/>
      <c r="AO30" s="971"/>
      <c r="AP30" s="971" t="s">
        <v>486</v>
      </c>
      <c r="AQ30" s="971"/>
      <c r="AR30" s="971"/>
      <c r="AS30" s="971"/>
      <c r="AT30" s="971"/>
      <c r="AU30" s="971" t="s">
        <v>486</v>
      </c>
      <c r="AV30" s="971"/>
      <c r="AW30" s="971"/>
      <c r="AX30" s="971"/>
      <c r="AY30" s="971"/>
      <c r="AZ30" s="1041" t="s">
        <v>486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52</v>
      </c>
      <c r="R31" s="1039"/>
      <c r="S31" s="1039"/>
      <c r="T31" s="1039"/>
      <c r="U31" s="1039"/>
      <c r="V31" s="1039">
        <v>52</v>
      </c>
      <c r="W31" s="1039"/>
      <c r="X31" s="1039"/>
      <c r="Y31" s="1039"/>
      <c r="Z31" s="1039"/>
      <c r="AA31" s="1039">
        <v>0</v>
      </c>
      <c r="AB31" s="1039"/>
      <c r="AC31" s="1039"/>
      <c r="AD31" s="1039"/>
      <c r="AE31" s="1040"/>
      <c r="AF31" s="1035" t="s">
        <v>122</v>
      </c>
      <c r="AG31" s="1036"/>
      <c r="AH31" s="1036"/>
      <c r="AI31" s="1036"/>
      <c r="AJ31" s="1037"/>
      <c r="AK31" s="980" t="s">
        <v>486</v>
      </c>
      <c r="AL31" s="971"/>
      <c r="AM31" s="971"/>
      <c r="AN31" s="971"/>
      <c r="AO31" s="971"/>
      <c r="AP31" s="971" t="s">
        <v>486</v>
      </c>
      <c r="AQ31" s="971"/>
      <c r="AR31" s="971"/>
      <c r="AS31" s="971"/>
      <c r="AT31" s="971"/>
      <c r="AU31" s="971" t="s">
        <v>486</v>
      </c>
      <c r="AV31" s="971"/>
      <c r="AW31" s="971"/>
      <c r="AX31" s="971"/>
      <c r="AY31" s="971"/>
      <c r="AZ31" s="1041" t="s">
        <v>486</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49</v>
      </c>
      <c r="R32" s="1039"/>
      <c r="S32" s="1039"/>
      <c r="T32" s="1039"/>
      <c r="U32" s="1039"/>
      <c r="V32" s="1039">
        <v>57</v>
      </c>
      <c r="W32" s="1039"/>
      <c r="X32" s="1039"/>
      <c r="Y32" s="1039"/>
      <c r="Z32" s="1039"/>
      <c r="AA32" s="1039">
        <v>-8</v>
      </c>
      <c r="AB32" s="1039"/>
      <c r="AC32" s="1039"/>
      <c r="AD32" s="1039"/>
      <c r="AE32" s="1040"/>
      <c r="AF32" s="1035">
        <v>23</v>
      </c>
      <c r="AG32" s="1036"/>
      <c r="AH32" s="1036"/>
      <c r="AI32" s="1036"/>
      <c r="AJ32" s="1037"/>
      <c r="AK32" s="980">
        <v>11</v>
      </c>
      <c r="AL32" s="971"/>
      <c r="AM32" s="971"/>
      <c r="AN32" s="971"/>
      <c r="AO32" s="971"/>
      <c r="AP32" s="971">
        <v>172</v>
      </c>
      <c r="AQ32" s="971"/>
      <c r="AR32" s="971"/>
      <c r="AS32" s="971"/>
      <c r="AT32" s="971"/>
      <c r="AU32" s="971">
        <v>55</v>
      </c>
      <c r="AV32" s="971"/>
      <c r="AW32" s="971"/>
      <c r="AX32" s="971"/>
      <c r="AY32" s="971"/>
      <c r="AZ32" s="1041">
        <v>-0.8</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195</v>
      </c>
      <c r="R33" s="1039"/>
      <c r="S33" s="1039"/>
      <c r="T33" s="1039"/>
      <c r="U33" s="1039"/>
      <c r="V33" s="1039">
        <v>207</v>
      </c>
      <c r="W33" s="1039"/>
      <c r="X33" s="1039"/>
      <c r="Y33" s="1039"/>
      <c r="Z33" s="1039"/>
      <c r="AA33" s="1039">
        <v>-12</v>
      </c>
      <c r="AB33" s="1039"/>
      <c r="AC33" s="1039"/>
      <c r="AD33" s="1039"/>
      <c r="AE33" s="1040"/>
      <c r="AF33" s="1035">
        <v>8</v>
      </c>
      <c r="AG33" s="1036"/>
      <c r="AH33" s="1036"/>
      <c r="AI33" s="1036"/>
      <c r="AJ33" s="1037"/>
      <c r="AK33" s="980">
        <v>172</v>
      </c>
      <c r="AL33" s="971"/>
      <c r="AM33" s="971"/>
      <c r="AN33" s="971"/>
      <c r="AO33" s="971"/>
      <c r="AP33" s="971">
        <v>394</v>
      </c>
      <c r="AQ33" s="971"/>
      <c r="AR33" s="971"/>
      <c r="AS33" s="971"/>
      <c r="AT33" s="971"/>
      <c r="AU33" s="971">
        <v>103</v>
      </c>
      <c r="AV33" s="971"/>
      <c r="AW33" s="971"/>
      <c r="AX33" s="971"/>
      <c r="AY33" s="971"/>
      <c r="AZ33" s="1041">
        <v>-0.3</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604</v>
      </c>
      <c r="R68" s="982"/>
      <c r="S68" s="982"/>
      <c r="T68" s="982"/>
      <c r="U68" s="982"/>
      <c r="V68" s="982">
        <v>585</v>
      </c>
      <c r="W68" s="982"/>
      <c r="X68" s="982"/>
      <c r="Y68" s="982"/>
      <c r="Z68" s="982"/>
      <c r="AA68" s="982">
        <v>19</v>
      </c>
      <c r="AB68" s="982"/>
      <c r="AC68" s="982"/>
      <c r="AD68" s="982"/>
      <c r="AE68" s="982"/>
      <c r="AF68" s="982">
        <v>19</v>
      </c>
      <c r="AG68" s="982"/>
      <c r="AH68" s="982"/>
      <c r="AI68" s="982"/>
      <c r="AJ68" s="982"/>
      <c r="AK68" s="982" t="s">
        <v>545</v>
      </c>
      <c r="AL68" s="982"/>
      <c r="AM68" s="982"/>
      <c r="AN68" s="982"/>
      <c r="AO68" s="982"/>
      <c r="AP68" s="982">
        <v>0</v>
      </c>
      <c r="AQ68" s="982"/>
      <c r="AR68" s="982"/>
      <c r="AS68" s="982"/>
      <c r="AT68" s="982"/>
      <c r="AU68" s="982" t="s">
        <v>545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1057</v>
      </c>
      <c r="R69" s="971"/>
      <c r="S69" s="971"/>
      <c r="T69" s="971"/>
      <c r="U69" s="971"/>
      <c r="V69" s="971">
        <v>1018</v>
      </c>
      <c r="W69" s="971"/>
      <c r="X69" s="971"/>
      <c r="Y69" s="971"/>
      <c r="Z69" s="971"/>
      <c r="AA69" s="971">
        <v>39</v>
      </c>
      <c r="AB69" s="971"/>
      <c r="AC69" s="971"/>
      <c r="AD69" s="971"/>
      <c r="AE69" s="971"/>
      <c r="AF69" s="971">
        <v>39</v>
      </c>
      <c r="AG69" s="971"/>
      <c r="AH69" s="971"/>
      <c r="AI69" s="971"/>
      <c r="AJ69" s="971"/>
      <c r="AK69" s="971" t="s">
        <v>545</v>
      </c>
      <c r="AL69" s="971"/>
      <c r="AM69" s="971"/>
      <c r="AN69" s="971"/>
      <c r="AO69" s="971"/>
      <c r="AP69" s="971">
        <v>33</v>
      </c>
      <c r="AQ69" s="971"/>
      <c r="AR69" s="971"/>
      <c r="AS69" s="971"/>
      <c r="AT69" s="971"/>
      <c r="AU69" s="971" t="s">
        <v>545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562035</v>
      </c>
      <c r="AB110" s="889"/>
      <c r="AC110" s="889"/>
      <c r="AD110" s="889"/>
      <c r="AE110" s="890"/>
      <c r="AF110" s="891">
        <v>616600</v>
      </c>
      <c r="AG110" s="889"/>
      <c r="AH110" s="889"/>
      <c r="AI110" s="889"/>
      <c r="AJ110" s="890"/>
      <c r="AK110" s="891">
        <v>691544</v>
      </c>
      <c r="AL110" s="889"/>
      <c r="AM110" s="889"/>
      <c r="AN110" s="889"/>
      <c r="AO110" s="890"/>
      <c r="AP110" s="892">
        <v>28.1</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3122104</v>
      </c>
      <c r="BR110" s="842"/>
      <c r="BS110" s="842"/>
      <c r="BT110" s="842"/>
      <c r="BU110" s="842"/>
      <c r="BV110" s="842">
        <v>3202649</v>
      </c>
      <c r="BW110" s="842"/>
      <c r="BX110" s="842"/>
      <c r="BY110" s="842"/>
      <c r="BZ110" s="842"/>
      <c r="CA110" s="842">
        <v>3152907</v>
      </c>
      <c r="CB110" s="842"/>
      <c r="CC110" s="842"/>
      <c r="CD110" s="842"/>
      <c r="CE110" s="842"/>
      <c r="CF110" s="866">
        <v>128.1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934</v>
      </c>
      <c r="BR111" s="817"/>
      <c r="BS111" s="817"/>
      <c r="BT111" s="817"/>
      <c r="BU111" s="817"/>
      <c r="BV111" s="817">
        <v>28</v>
      </c>
      <c r="BW111" s="817"/>
      <c r="BX111" s="817"/>
      <c r="BY111" s="817"/>
      <c r="BZ111" s="817"/>
      <c r="CA111" s="817">
        <v>16</v>
      </c>
      <c r="CB111" s="817"/>
      <c r="CC111" s="817"/>
      <c r="CD111" s="817"/>
      <c r="CE111" s="817"/>
      <c r="CF111" s="875">
        <v>0</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409290</v>
      </c>
      <c r="BR112" s="817"/>
      <c r="BS112" s="817"/>
      <c r="BT112" s="817"/>
      <c r="BU112" s="817"/>
      <c r="BV112" s="817">
        <v>460348</v>
      </c>
      <c r="BW112" s="817"/>
      <c r="BX112" s="817"/>
      <c r="BY112" s="817"/>
      <c r="BZ112" s="817"/>
      <c r="CA112" s="817">
        <v>515617</v>
      </c>
      <c r="CB112" s="817"/>
      <c r="CC112" s="817"/>
      <c r="CD112" s="817"/>
      <c r="CE112" s="817"/>
      <c r="CF112" s="875">
        <v>21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56910</v>
      </c>
      <c r="AB113" s="919"/>
      <c r="AC113" s="919"/>
      <c r="AD113" s="919"/>
      <c r="AE113" s="920"/>
      <c r="AF113" s="921">
        <v>64599</v>
      </c>
      <c r="AG113" s="919"/>
      <c r="AH113" s="919"/>
      <c r="AI113" s="919"/>
      <c r="AJ113" s="920"/>
      <c r="AK113" s="921">
        <v>76684</v>
      </c>
      <c r="AL113" s="919"/>
      <c r="AM113" s="919"/>
      <c r="AN113" s="919"/>
      <c r="AO113" s="920"/>
      <c r="AP113" s="922">
        <v>3.1</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419630</v>
      </c>
      <c r="BR114" s="817"/>
      <c r="BS114" s="817"/>
      <c r="BT114" s="817"/>
      <c r="BU114" s="817"/>
      <c r="BV114" s="817">
        <v>403042</v>
      </c>
      <c r="BW114" s="817"/>
      <c r="BX114" s="817"/>
      <c r="BY114" s="817"/>
      <c r="BZ114" s="817"/>
      <c r="CA114" s="817">
        <v>432448</v>
      </c>
      <c r="CB114" s="817"/>
      <c r="CC114" s="817"/>
      <c r="CD114" s="817"/>
      <c r="CE114" s="817"/>
      <c r="CF114" s="875">
        <v>17.600000000000001</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2026</v>
      </c>
      <c r="AB115" s="919"/>
      <c r="AC115" s="919"/>
      <c r="AD115" s="919"/>
      <c r="AE115" s="920"/>
      <c r="AF115" s="921">
        <v>1226</v>
      </c>
      <c r="AG115" s="919"/>
      <c r="AH115" s="919"/>
      <c r="AI115" s="919"/>
      <c r="AJ115" s="920"/>
      <c r="AK115" s="921">
        <v>328</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v>
      </c>
      <c r="AB116" s="780"/>
      <c r="AC116" s="780"/>
      <c r="AD116" s="780"/>
      <c r="AE116" s="781"/>
      <c r="AF116" s="782">
        <v>2</v>
      </c>
      <c r="AG116" s="780"/>
      <c r="AH116" s="780"/>
      <c r="AI116" s="780"/>
      <c r="AJ116" s="781"/>
      <c r="AK116" s="782">
        <v>209</v>
      </c>
      <c r="AL116" s="780"/>
      <c r="AM116" s="780"/>
      <c r="AN116" s="780"/>
      <c r="AO116" s="781"/>
      <c r="AP116" s="824">
        <v>0</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620972</v>
      </c>
      <c r="AB117" s="903"/>
      <c r="AC117" s="903"/>
      <c r="AD117" s="903"/>
      <c r="AE117" s="904"/>
      <c r="AF117" s="905">
        <v>682427</v>
      </c>
      <c r="AG117" s="903"/>
      <c r="AH117" s="903"/>
      <c r="AI117" s="903"/>
      <c r="AJ117" s="904"/>
      <c r="AK117" s="905">
        <v>768765</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3951958</v>
      </c>
      <c r="BR119" s="845"/>
      <c r="BS119" s="845"/>
      <c r="BT119" s="845"/>
      <c r="BU119" s="845"/>
      <c r="BV119" s="845">
        <v>4066067</v>
      </c>
      <c r="BW119" s="845"/>
      <c r="BX119" s="845"/>
      <c r="BY119" s="845"/>
      <c r="BZ119" s="845"/>
      <c r="CA119" s="845">
        <v>4100988</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934</v>
      </c>
      <c r="DH119" s="764"/>
      <c r="DI119" s="764"/>
      <c r="DJ119" s="764"/>
      <c r="DK119" s="765"/>
      <c r="DL119" s="766">
        <v>28</v>
      </c>
      <c r="DM119" s="764"/>
      <c r="DN119" s="764"/>
      <c r="DO119" s="764"/>
      <c r="DP119" s="765"/>
      <c r="DQ119" s="766">
        <v>16</v>
      </c>
      <c r="DR119" s="764"/>
      <c r="DS119" s="764"/>
      <c r="DT119" s="764"/>
      <c r="DU119" s="765"/>
      <c r="DV119" s="848">
        <v>0</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6128797</v>
      </c>
      <c r="BR120" s="842"/>
      <c r="BS120" s="842"/>
      <c r="BT120" s="842"/>
      <c r="BU120" s="842"/>
      <c r="BV120" s="842">
        <v>6414582</v>
      </c>
      <c r="BW120" s="842"/>
      <c r="BX120" s="842"/>
      <c r="BY120" s="842"/>
      <c r="BZ120" s="842"/>
      <c r="CA120" s="842">
        <v>6190352</v>
      </c>
      <c r="CB120" s="842"/>
      <c r="CC120" s="842"/>
      <c r="CD120" s="842"/>
      <c r="CE120" s="842"/>
      <c r="CF120" s="866">
        <v>251.5</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387111</v>
      </c>
      <c r="DM120" s="842"/>
      <c r="DN120" s="842"/>
      <c r="DO120" s="842"/>
      <c r="DP120" s="842"/>
      <c r="DQ120" s="842">
        <v>390410</v>
      </c>
      <c r="DR120" s="842"/>
      <c r="DS120" s="842"/>
      <c r="DT120" s="842"/>
      <c r="DU120" s="842"/>
      <c r="DV120" s="843">
        <v>15.9</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115194</v>
      </c>
      <c r="BR121" s="817"/>
      <c r="BS121" s="817"/>
      <c r="BT121" s="817"/>
      <c r="BU121" s="817"/>
      <c r="BV121" s="817">
        <v>87178</v>
      </c>
      <c r="BW121" s="817"/>
      <c r="BX121" s="817"/>
      <c r="BY121" s="817"/>
      <c r="BZ121" s="817"/>
      <c r="CA121" s="817">
        <v>73581</v>
      </c>
      <c r="CB121" s="817"/>
      <c r="CC121" s="817"/>
      <c r="CD121" s="817"/>
      <c r="CE121" s="817"/>
      <c r="CF121" s="875">
        <v>3</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v>73237</v>
      </c>
      <c r="DM121" s="817"/>
      <c r="DN121" s="817"/>
      <c r="DO121" s="817"/>
      <c r="DP121" s="817"/>
      <c r="DQ121" s="817">
        <v>125207</v>
      </c>
      <c r="DR121" s="817"/>
      <c r="DS121" s="817"/>
      <c r="DT121" s="817"/>
      <c r="DU121" s="817"/>
      <c r="DV121" s="794">
        <v>5.0999999999999996</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3837419</v>
      </c>
      <c r="BR122" s="845"/>
      <c r="BS122" s="845"/>
      <c r="BT122" s="845"/>
      <c r="BU122" s="845"/>
      <c r="BV122" s="845">
        <v>3920067</v>
      </c>
      <c r="BW122" s="845"/>
      <c r="BX122" s="845"/>
      <c r="BY122" s="845"/>
      <c r="BZ122" s="845"/>
      <c r="CA122" s="845">
        <v>3935476</v>
      </c>
      <c r="CB122" s="845"/>
      <c r="CC122" s="845"/>
      <c r="CD122" s="845"/>
      <c r="CE122" s="845"/>
      <c r="CF122" s="846">
        <v>159.9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10081410</v>
      </c>
      <c r="BR123" s="833"/>
      <c r="BS123" s="833"/>
      <c r="BT123" s="833"/>
      <c r="BU123" s="833"/>
      <c r="BV123" s="833">
        <v>10421827</v>
      </c>
      <c r="BW123" s="833"/>
      <c r="BX123" s="833"/>
      <c r="BY123" s="833"/>
      <c r="BZ123" s="833"/>
      <c r="CA123" s="833">
        <v>10199409</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409290</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1761</v>
      </c>
      <c r="AB126" s="780"/>
      <c r="AC126" s="780"/>
      <c r="AD126" s="780"/>
      <c r="AE126" s="781"/>
      <c r="AF126" s="782">
        <v>906</v>
      </c>
      <c r="AG126" s="780"/>
      <c r="AH126" s="780"/>
      <c r="AI126" s="780"/>
      <c r="AJ126" s="781"/>
      <c r="AK126" s="782">
        <v>12</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265</v>
      </c>
      <c r="AB127" s="780"/>
      <c r="AC127" s="780"/>
      <c r="AD127" s="780"/>
      <c r="AE127" s="781"/>
      <c r="AF127" s="782">
        <v>320</v>
      </c>
      <c r="AG127" s="780"/>
      <c r="AH127" s="780"/>
      <c r="AI127" s="780"/>
      <c r="AJ127" s="781"/>
      <c r="AK127" s="782">
        <v>316</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45935</v>
      </c>
      <c r="AB128" s="801"/>
      <c r="AC128" s="801"/>
      <c r="AD128" s="801"/>
      <c r="AE128" s="802"/>
      <c r="AF128" s="803">
        <v>29471</v>
      </c>
      <c r="AG128" s="801"/>
      <c r="AH128" s="801"/>
      <c r="AI128" s="801"/>
      <c r="AJ128" s="802"/>
      <c r="AK128" s="803">
        <v>14674</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2828492</v>
      </c>
      <c r="AB129" s="780"/>
      <c r="AC129" s="780"/>
      <c r="AD129" s="780"/>
      <c r="AE129" s="781"/>
      <c r="AF129" s="782">
        <v>2893663</v>
      </c>
      <c r="AG129" s="780"/>
      <c r="AH129" s="780"/>
      <c r="AI129" s="780"/>
      <c r="AJ129" s="781"/>
      <c r="AK129" s="782">
        <v>3085633</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490219</v>
      </c>
      <c r="AB130" s="780"/>
      <c r="AC130" s="780"/>
      <c r="AD130" s="780"/>
      <c r="AE130" s="781"/>
      <c r="AF130" s="782">
        <v>544333</v>
      </c>
      <c r="AG130" s="780"/>
      <c r="AH130" s="780"/>
      <c r="AI130" s="780"/>
      <c r="AJ130" s="781"/>
      <c r="AK130" s="782">
        <v>624610</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4.5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2338273</v>
      </c>
      <c r="AB131" s="764"/>
      <c r="AC131" s="764"/>
      <c r="AD131" s="764"/>
      <c r="AE131" s="765"/>
      <c r="AF131" s="766">
        <v>2349330</v>
      </c>
      <c r="AG131" s="764"/>
      <c r="AH131" s="764"/>
      <c r="AI131" s="764"/>
      <c r="AJ131" s="765"/>
      <c r="AK131" s="766">
        <v>2461023</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3.6273780000000002</v>
      </c>
      <c r="AB132" s="745"/>
      <c r="AC132" s="745"/>
      <c r="AD132" s="745"/>
      <c r="AE132" s="746"/>
      <c r="AF132" s="747">
        <v>4.6235739999999996</v>
      </c>
      <c r="AG132" s="745"/>
      <c r="AH132" s="745"/>
      <c r="AI132" s="745"/>
      <c r="AJ132" s="746"/>
      <c r="AK132" s="747">
        <v>5.2612670000000001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4.8</v>
      </c>
      <c r="AB133" s="724"/>
      <c r="AC133" s="724"/>
      <c r="AD133" s="724"/>
      <c r="AE133" s="725"/>
      <c r="AF133" s="723">
        <v>4.3</v>
      </c>
      <c r="AG133" s="724"/>
      <c r="AH133" s="724"/>
      <c r="AI133" s="724"/>
      <c r="AJ133" s="725"/>
      <c r="AK133" s="723">
        <v>4.5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5Qt21Bh6K7z7VDB6/IXkh9s5jsQ1gt1v3a4wBGIfzY0l84AoxZSKyTJiCl0F7q4Ohh8T2h1G7sdeWvZ0P4yDw==" saltValue="7lSvATfUSaf+BnFrz1S/1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abSelected="1" view="pageBreakPreview" topLeftCell="AV23" zoomScale="85" zoomScaleNormal="85" zoomScaleSheetLayoutView="85" workbookViewId="0">
      <selection activeCell="CX50" sqref="CX5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so2jokDFKvCcGTpTAK15UmrNanKbrP7ftHHy66FZw1WnPCuxvsozwaqnGcAAO42k6wAa28t1TAZZ1dtk9o2rxA==" saltValue="4c1S8i9TSP2lfGXBrwUD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8" zoomScaleNormal="100" zoomScaleSheetLayoutView="55" workbookViewId="0">
      <selection activeCell="H57" sqref="H57"/>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nI1JsP0eqfq9Jo1F5yzpaU4gHdO7YnVu1xDDezqCkks77o2Jk6AXoK3d2Ke5wmrveFsLT59uZ0Oyox0lUNuDw==" saltValue="r8IJC2ZU12QmhXVxKjrx2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7" zoomScale="70" zoomScaleSheetLayoutView="70" workbookViewId="0">
      <selection activeCell="H57" sqref="H57"/>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483</v>
      </c>
      <c r="AL9" s="1132"/>
      <c r="AM9" s="1132"/>
      <c r="AN9" s="1133"/>
      <c r="AO9" s="269">
        <v>764241</v>
      </c>
      <c r="AP9" s="269">
        <v>374261</v>
      </c>
      <c r="AQ9" s="270">
        <v>263788</v>
      </c>
      <c r="AR9" s="271">
        <v>41.9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484</v>
      </c>
      <c r="AL10" s="1132"/>
      <c r="AM10" s="1132"/>
      <c r="AN10" s="1133"/>
      <c r="AO10" s="272">
        <v>115292</v>
      </c>
      <c r="AP10" s="272">
        <v>56460</v>
      </c>
      <c r="AQ10" s="273">
        <v>39680</v>
      </c>
      <c r="AR10" s="274">
        <v>42.3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485</v>
      </c>
      <c r="AL11" s="1132"/>
      <c r="AM11" s="1132"/>
      <c r="AN11" s="1133"/>
      <c r="AO11" s="272" t="s">
        <v>486</v>
      </c>
      <c r="AP11" s="272" t="s">
        <v>486</v>
      </c>
      <c r="AQ11" s="273">
        <v>4557</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487</v>
      </c>
      <c r="AL12" s="1132"/>
      <c r="AM12" s="1132"/>
      <c r="AN12" s="1133"/>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488</v>
      </c>
      <c r="AL13" s="1132"/>
      <c r="AM13" s="1132"/>
      <c r="AN13" s="1133"/>
      <c r="AO13" s="272">
        <v>165604</v>
      </c>
      <c r="AP13" s="272">
        <v>81099</v>
      </c>
      <c r="AQ13" s="273">
        <v>12917</v>
      </c>
      <c r="AR13" s="274">
        <v>527.79999999999995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489</v>
      </c>
      <c r="AL14" s="1132"/>
      <c r="AM14" s="1132"/>
      <c r="AN14" s="1133"/>
      <c r="AO14" s="272">
        <v>23880</v>
      </c>
      <c r="AP14" s="272">
        <v>11694</v>
      </c>
      <c r="AQ14" s="273">
        <v>4746</v>
      </c>
      <c r="AR14" s="274">
        <v>146.4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490</v>
      </c>
      <c r="AL15" s="1135"/>
      <c r="AM15" s="1135"/>
      <c r="AN15" s="1136"/>
      <c r="AO15" s="272">
        <v>-32120</v>
      </c>
      <c r="AP15" s="272">
        <v>-15730</v>
      </c>
      <c r="AQ15" s="273">
        <v>-12765</v>
      </c>
      <c r="AR15" s="274">
        <v>23.2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1036897</v>
      </c>
      <c r="AP16" s="272">
        <v>507785</v>
      </c>
      <c r="AQ16" s="273">
        <v>312922</v>
      </c>
      <c r="AR16" s="274">
        <v>62.3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495</v>
      </c>
      <c r="AL21" s="1138"/>
      <c r="AM21" s="1138"/>
      <c r="AN21" s="1139"/>
      <c r="AO21" s="285">
        <v>34.28</v>
      </c>
      <c r="AP21" s="286">
        <v>24.75</v>
      </c>
      <c r="AQ21" s="287">
        <v>9.5299999999999994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496</v>
      </c>
      <c r="AL22" s="1138"/>
      <c r="AM22" s="1138"/>
      <c r="AN22" s="1139"/>
      <c r="AO22" s="290">
        <v>96.4</v>
      </c>
      <c r="AP22" s="291">
        <v>95.6</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0" t="s">
        <v>497</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500</v>
      </c>
      <c r="AL32" s="1122"/>
      <c r="AM32" s="1122"/>
      <c r="AN32" s="1123"/>
      <c r="AO32" s="300">
        <v>691544</v>
      </c>
      <c r="AP32" s="300">
        <v>338660</v>
      </c>
      <c r="AQ32" s="301">
        <v>170896</v>
      </c>
      <c r="AR32" s="302">
        <v>98.2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501</v>
      </c>
      <c r="AL33" s="1122"/>
      <c r="AM33" s="1122"/>
      <c r="AN33" s="1123"/>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502</v>
      </c>
      <c r="AL34" s="1122"/>
      <c r="AM34" s="1122"/>
      <c r="AN34" s="1123"/>
      <c r="AO34" s="300" t="s">
        <v>486</v>
      </c>
      <c r="AP34" s="300" t="s">
        <v>486</v>
      </c>
      <c r="AQ34" s="301">
        <v>5</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503</v>
      </c>
      <c r="AL35" s="1122"/>
      <c r="AM35" s="1122"/>
      <c r="AN35" s="1123"/>
      <c r="AO35" s="300">
        <v>76684</v>
      </c>
      <c r="AP35" s="300">
        <v>37553</v>
      </c>
      <c r="AQ35" s="301">
        <v>33138</v>
      </c>
      <c r="AR35" s="302">
        <v>13.3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504</v>
      </c>
      <c r="AL36" s="1122"/>
      <c r="AM36" s="1122"/>
      <c r="AN36" s="1123"/>
      <c r="AO36" s="300" t="s">
        <v>486</v>
      </c>
      <c r="AP36" s="300" t="s">
        <v>486</v>
      </c>
      <c r="AQ36" s="301">
        <v>2943</v>
      </c>
      <c r="AR36" s="302" t="s">
        <v>486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505</v>
      </c>
      <c r="AL37" s="1122"/>
      <c r="AM37" s="1122"/>
      <c r="AN37" s="1123"/>
      <c r="AO37" s="300">
        <v>328</v>
      </c>
      <c r="AP37" s="300">
        <v>161</v>
      </c>
      <c r="AQ37" s="301">
        <v>1487</v>
      </c>
      <c r="AR37" s="302">
        <v>-89.2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506</v>
      </c>
      <c r="AL38" s="1125"/>
      <c r="AM38" s="1125"/>
      <c r="AN38" s="1126"/>
      <c r="AO38" s="303">
        <v>209</v>
      </c>
      <c r="AP38" s="303">
        <v>102</v>
      </c>
      <c r="AQ38" s="304">
        <v>60</v>
      </c>
      <c r="AR38" s="292">
        <v>70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507</v>
      </c>
      <c r="AL39" s="1125"/>
      <c r="AM39" s="1125"/>
      <c r="AN39" s="1126"/>
      <c r="AO39" s="300">
        <v>-14674</v>
      </c>
      <c r="AP39" s="300">
        <v>-7186</v>
      </c>
      <c r="AQ39" s="301">
        <v>-8408</v>
      </c>
      <c r="AR39" s="302">
        <v>-14.5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508</v>
      </c>
      <c r="AL40" s="1122"/>
      <c r="AM40" s="1122"/>
      <c r="AN40" s="1123"/>
      <c r="AO40" s="300">
        <v>-624610</v>
      </c>
      <c r="AP40" s="300">
        <v>-305881</v>
      </c>
      <c r="AQ40" s="301">
        <v>-141122</v>
      </c>
      <c r="AR40" s="302">
        <v>116.7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129481</v>
      </c>
      <c r="AP41" s="300">
        <v>63409</v>
      </c>
      <c r="AQ41" s="301">
        <v>59000</v>
      </c>
      <c r="AR41" s="302">
        <v>7.5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478</v>
      </c>
      <c r="AN49" s="1116" t="s">
        <v>511</v>
      </c>
      <c r="AO49" s="1117"/>
      <c r="AP49" s="1117"/>
      <c r="AQ49" s="1117"/>
      <c r="AR49" s="1118"/>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1123247</v>
      </c>
      <c r="AN51" s="322">
        <v>495041</v>
      </c>
      <c r="AO51" s="323">
        <v>32.200000000000003</v>
      </c>
      <c r="AP51" s="324">
        <v>301035</v>
      </c>
      <c r="AQ51" s="325">
        <v>12.2</v>
      </c>
      <c r="AR51" s="326">
        <v>20</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701494</v>
      </c>
      <c r="AN52" s="330">
        <v>309164</v>
      </c>
      <c r="AO52" s="331">
        <v>19.899999999999999</v>
      </c>
      <c r="AP52" s="332">
        <v>154376</v>
      </c>
      <c r="AQ52" s="333">
        <v>29.1</v>
      </c>
      <c r="AR52" s="334">
        <v>-9.1999999999999993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779786</v>
      </c>
      <c r="AN53" s="322">
        <v>348119</v>
      </c>
      <c r="AO53" s="323">
        <v>-29.7</v>
      </c>
      <c r="AP53" s="324">
        <v>277467</v>
      </c>
      <c r="AQ53" s="325">
        <v>-7.8</v>
      </c>
      <c r="AR53" s="326">
        <v>-21.9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504143</v>
      </c>
      <c r="AN54" s="330">
        <v>225064</v>
      </c>
      <c r="AO54" s="331">
        <v>-27.2</v>
      </c>
      <c r="AP54" s="332">
        <v>128378</v>
      </c>
      <c r="AQ54" s="333">
        <v>-16.8</v>
      </c>
      <c r="AR54" s="334">
        <v>-10.4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1031159</v>
      </c>
      <c r="AN55" s="322">
        <v>469562</v>
      </c>
      <c r="AO55" s="323">
        <v>34.9</v>
      </c>
      <c r="AP55" s="324">
        <v>282256</v>
      </c>
      <c r="AQ55" s="325">
        <v>1.7</v>
      </c>
      <c r="AR55" s="326">
        <v>33.200000000000003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719863</v>
      </c>
      <c r="AN56" s="330">
        <v>327806</v>
      </c>
      <c r="AO56" s="331">
        <v>45.7</v>
      </c>
      <c r="AP56" s="332">
        <v>145453</v>
      </c>
      <c r="AQ56" s="333">
        <v>13.3</v>
      </c>
      <c r="AR56" s="334">
        <v>32.4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1245614</v>
      </c>
      <c r="AN57" s="322">
        <v>592585</v>
      </c>
      <c r="AO57" s="323">
        <v>26.2</v>
      </c>
      <c r="AP57" s="324">
        <v>295341</v>
      </c>
      <c r="AQ57" s="325">
        <v>4.5999999999999996</v>
      </c>
      <c r="AR57" s="326">
        <v>21.6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825192</v>
      </c>
      <c r="AN58" s="330">
        <v>392575</v>
      </c>
      <c r="AO58" s="331">
        <v>19.8</v>
      </c>
      <c r="AP58" s="332">
        <v>137402</v>
      </c>
      <c r="AQ58" s="333">
        <v>-5.5</v>
      </c>
      <c r="AR58" s="334">
        <v>25.3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1374710</v>
      </c>
      <c r="AN59" s="322">
        <v>673217</v>
      </c>
      <c r="AO59" s="323">
        <v>13.6</v>
      </c>
      <c r="AP59" s="324">
        <v>292845</v>
      </c>
      <c r="AQ59" s="325">
        <v>-0.8</v>
      </c>
      <c r="AR59" s="326">
        <v>14.4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1021139</v>
      </c>
      <c r="AN60" s="330">
        <v>500068</v>
      </c>
      <c r="AO60" s="331">
        <v>27.4</v>
      </c>
      <c r="AP60" s="332">
        <v>143187</v>
      </c>
      <c r="AQ60" s="333">
        <v>4.2</v>
      </c>
      <c r="AR60" s="334">
        <v>23.2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1110903</v>
      </c>
      <c r="AN61" s="337">
        <v>515705</v>
      </c>
      <c r="AO61" s="338">
        <v>15.4</v>
      </c>
      <c r="AP61" s="339">
        <v>289789</v>
      </c>
      <c r="AQ61" s="340">
        <v>2</v>
      </c>
      <c r="AR61" s="326">
        <v>13.4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754366</v>
      </c>
      <c r="AN62" s="330">
        <v>350935</v>
      </c>
      <c r="AO62" s="331">
        <v>17.100000000000001</v>
      </c>
      <c r="AP62" s="332">
        <v>141759</v>
      </c>
      <c r="AQ62" s="333">
        <v>4.9000000000000004</v>
      </c>
      <c r="AR62" s="334">
        <v>12.2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KDGRvE/NU3nFm2uU044vUqRBfK90VTIFNTrr9jpA1iaoZ/kzuCchn39AqPa75MR3FT82jJdBCGAR31E0fpBqkg==" saltValue="IUKUUJVT8F3RIySEA9QL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3" zoomScale="70" zoomScaleNormal="70" zoomScaleSheetLayoutView="55" workbookViewId="0">
      <selection activeCell="H57" sqref="H57"/>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jUxeeCnifaIjn5f1wu56tBFg04WaNIP0E3DNwRutxRDvoE82H6q3pnKt1VBtnbWxtj7IgJFWPfKdeHUrViL8Xg==" saltValue="H3j43g7NSE5ZrzNix/Dr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0" zoomScale="55" zoomScaleNormal="55" zoomScaleSheetLayoutView="55" workbookViewId="0">
      <selection activeCell="H57" sqref="H57"/>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4RpCaCG/BVEMgawXkoy4mJKBikN1FnuJMB/K7YiYDdn2pOVg+aH45+QSLfx2Dq2NdwB07/DkPHEWjZVAPnbzLA==" saltValue="lYUUCAJQhMwhZG5oHuD0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election activeCell="H57" sqref="H5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0" t="s">
        <v>3</v>
      </c>
      <c r="D47" s="1140"/>
      <c r="E47" s="1141"/>
      <c r="F47" s="11">
        <v>35.04</v>
      </c>
      <c r="G47" s="12">
        <v>34.270000000000003</v>
      </c>
      <c r="H47" s="12">
        <v>35.39</v>
      </c>
      <c r="I47" s="12">
        <v>36.909999999999997</v>
      </c>
      <c r="J47" s="13">
        <v>34.64</v>
      </c>
    </row>
    <row r="48" spans="2:10" ht="57.75" customHeight="1" x14ac:dyDescent="0.15">
      <c r="B48" s="14"/>
      <c r="C48" s="1142" t="s">
        <v>4</v>
      </c>
      <c r="D48" s="1142"/>
      <c r="E48" s="1143"/>
      <c r="F48" s="15">
        <v>4.9400000000000004</v>
      </c>
      <c r="G48" s="16">
        <v>4.5999999999999996</v>
      </c>
      <c r="H48" s="16">
        <v>5.34</v>
      </c>
      <c r="I48" s="16">
        <v>6.32</v>
      </c>
      <c r="J48" s="17">
        <v>5.37</v>
      </c>
    </row>
    <row r="49" spans="2:10" ht="57.75" customHeight="1" thickBot="1" x14ac:dyDescent="0.2">
      <c r="B49" s="18"/>
      <c r="C49" s="1144" t="s">
        <v>5</v>
      </c>
      <c r="D49" s="1144"/>
      <c r="E49" s="1145"/>
      <c r="F49" s="19">
        <v>4.7</v>
      </c>
      <c r="G49" s="20">
        <v>0.26</v>
      </c>
      <c r="H49" s="20">
        <v>1.42</v>
      </c>
      <c r="I49" s="20">
        <v>4.9000000000000004</v>
      </c>
      <c r="J49" s="21" t="s">
        <v>530</v>
      </c>
    </row>
    <row r="50" spans="2:10" x14ac:dyDescent="0.15"/>
  </sheetData>
  <sheetProtection algorithmName="SHA-512" hashValue="WS5AMkzjZgv5FJCNKx0G1RDnaNhJPrOLZr+mZZIjVyMLsCiwRn9hQ9LooJvZ1ZbT07cbEgcQzY52pXlU5MYqPQ==" saltValue="fkCStj/Q0Jd6PKJ/JtuB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2026-03-06T03:41:03Z</cp:lastPrinted>
  <dcterms:created xsi:type="dcterms:W3CDTF">2026-02-23T04:11:42Z</dcterms:created>
  <dcterms:modified xsi:type="dcterms:W3CDTF">2026-03-17T02:10:56Z</dcterms:modified>
  <cp:category/>
</cp:coreProperties>
</file>