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4620" windowWidth="19440" windowHeight="463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P8" i="4"/>
  <c r="I8" i="4"/>
  <c r="B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<sst xmlns="http://schemas.openxmlformats.org/spreadsheetml/2006/main" count="251" uniqueCount="125">
  <si>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</si>
  <si>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</si>
  <si>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</si>
  <si>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</si>
  <si>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</si>
  <si>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</si>
  <si>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</si>
  <si>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</si>
  <si>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</si>
  <si>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</si>
  <si>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</si>
  <si>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</si>
  <si>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</si>
  <si>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</si>
  <si>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</si>
  <si>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</si>
  <si>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</si>
  <si>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</si>
  <si>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</si>
  <si>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</si>
  <si>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</si>
  <si>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</si>
  <si>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</si>
  <si>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</si>
  <si>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</si>
  <si>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</si>
  <si>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</si>
  <si>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</si>
  <si>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</si>
  <si>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</si>
  <si>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</si>
  <si>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</si>
  <si>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</si>
  <si>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</si>
  <si>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</si>
  <si>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</si>
  <si>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</si>
  <si>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</si>
  <si>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</si>
  <si>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</si>
  <si>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</si>
  <si>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</si>
  <si>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</si>
  <si>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</si>
  <si>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</si>
  <si>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</si>
  <si>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</si>
  <si>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</si>
  <si>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</si>
  <si>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</si>
  <si>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</si>
  <si>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</si>
  <si>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</si>
  <si>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</si>
  <si>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</si>
  <si>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</si>
  <si>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</si>
  <si>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</si>
  <si>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</si>
  <si>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</si>
  <si>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</si>
  <si>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</si>
  <si>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</si>
  <si>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</si>
  <si>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</si>
  <si>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</si>
  <si>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</si>
  <si>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</si>
  <si>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</si>
  <si>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</si>
  <si>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</si>
  <si>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</si>
  <si>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</si>
  <si>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</si>
  <si>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</si>
  <si>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</si>
  <si>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</si>
  <si>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</si>
  <si>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</si>
  <si>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</si>
  <si>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</si>
  <si>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</si>
  <si>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</si>
  <si>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</si>
  <si>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</si>
  <si>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</si>
  <si>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</si>
  <si>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</si>
  <si>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</si>
  <si>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</si>
  <si>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</si>
  <si>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</si>
  <si>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</si>
  <si>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</si>
  <si>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</si>
  <si>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</si>
  <si>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</si>
  <si>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</si>
  <si>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</si>
  <si>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</si>
  <si>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</si>
  <si>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</si>
  <si>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</si>
  <si>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</si>
  <si>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</si>
  <si>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</si>
  <si>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</si>
  <si>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</si>
  <si>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</si>
  <si>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幌延町</t>
  </si>
  <si>
    <t>法非適用</t>
  </si>
  <si>
    <t>下水道事業</t>
  </si>
  <si>
    <t>個別排水処理</t>
  </si>
  <si>
    <t>L3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</si>
  <si>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</si>
  <si>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</si>
  <si>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</si>
  <si>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</si>
  <si>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</si>
  <si>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</si>
  <si>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</si>
  <si>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公共下水道処理区域外については、合併処理浄化槽を用いた個別排水処理を行っているが、合併浄化槽の設置から維持管理については、公費で負担している。
　汲取り方式や単独浄化槽からの移行については、落ち着いた状況にある。未だ非水洗化である世帯や単独浄化槽を継続使用している世帯については、水洗化の利便性や効果に理解はしながらも、老朽家屋に居住し、設備投資する金銭的余裕がない高齢世帯も多いため、今後、合併浄化槽に移行する可能性は低いと考える。
　また、少ない件数ながら新築住宅の建設は断続的であるものの、合併浄化槽の設置の増加に比例して維持管理費も増加し、支出が収入を上回る状況にあるため、一般会計からの繰入金に頼らざるを得ない経営が続いている。
　維持管理費については、稼働に必要な業務項目を委託するなど、費用の削減に努めており、これ以上の経費削減は困難である。
　料金収入については、消費税の増税に伴い、見直しを行ってきている。
　今後、健全経営のための財源確保として、料金改定は必須である。</t>
    <rPh sb="1" eb="3">
      <t>コウキョウ</t>
    </rPh>
    <rPh sb="3" eb="6">
      <t>ゲスイドウ</t>
    </rPh>
    <rPh sb="6" eb="8">
      <t>ショリ</t>
    </rPh>
    <rPh sb="8" eb="10">
      <t>クイキ</t>
    </rPh>
    <rPh sb="10" eb="11">
      <t>ガイ</t>
    </rPh>
    <rPh sb="21" eb="24">
      <t>ジョウカソウ</t>
    </rPh>
    <rPh sb="25" eb="26">
      <t>モチ</t>
    </rPh>
    <rPh sb="28" eb="30">
      <t>コベツ</t>
    </rPh>
    <rPh sb="30" eb="32">
      <t>ハイスイ</t>
    </rPh>
    <rPh sb="32" eb="34">
      <t>ショリ</t>
    </rPh>
    <rPh sb="35" eb="36">
      <t>オコナ</t>
    </rPh>
    <rPh sb="42" eb="44">
      <t>ガッペイ</t>
    </rPh>
    <rPh sb="44" eb="47">
      <t>ジョウカソウ</t>
    </rPh>
    <rPh sb="48" eb="50">
      <t>セッチ</t>
    </rPh>
    <rPh sb="52" eb="54">
      <t>イジ</t>
    </rPh>
    <rPh sb="54" eb="56">
      <t>カンリ</t>
    </rPh>
    <rPh sb="62" eb="64">
      <t>コウヒ</t>
    </rPh>
    <rPh sb="65" eb="67">
      <t>フタン</t>
    </rPh>
    <rPh sb="74" eb="76">
      <t>クミト</t>
    </rPh>
    <rPh sb="77" eb="79">
      <t>ホウシキ</t>
    </rPh>
    <rPh sb="80" eb="82">
      <t>タンドク</t>
    </rPh>
    <rPh sb="82" eb="85">
      <t>ジョウカソウ</t>
    </rPh>
    <rPh sb="88" eb="90">
      <t>イコウ</t>
    </rPh>
    <rPh sb="96" eb="97">
      <t>オ</t>
    </rPh>
    <rPh sb="98" eb="99">
      <t>ツ</t>
    </rPh>
    <rPh sb="101" eb="103">
      <t>ジョウキョウ</t>
    </rPh>
    <rPh sb="109" eb="110">
      <t>ヒ</t>
    </rPh>
    <rPh sb="110" eb="113">
      <t>スイセンカ</t>
    </rPh>
    <rPh sb="116" eb="118">
      <t>セタイ</t>
    </rPh>
    <rPh sb="119" eb="121">
      <t>タンドク</t>
    </rPh>
    <rPh sb="121" eb="124">
      <t>ジョウカソウ</t>
    </rPh>
    <rPh sb="125" eb="127">
      <t>ケイゾク</t>
    </rPh>
    <rPh sb="127" eb="129">
      <t>シヨウ</t>
    </rPh>
    <rPh sb="197" eb="199">
      <t>ガッペイ</t>
    </rPh>
    <rPh sb="199" eb="202">
      <t>ジョウカソウ</t>
    </rPh>
    <rPh sb="203" eb="205">
      <t>イコウ</t>
    </rPh>
    <rPh sb="223" eb="224">
      <t>スク</t>
    </rPh>
    <rPh sb="226" eb="228">
      <t>ケンスウ</t>
    </rPh>
    <rPh sb="249" eb="251">
      <t>ガッペイ</t>
    </rPh>
    <rPh sb="251" eb="254">
      <t>ジョウカソウ</t>
    </rPh>
    <rPh sb="255" eb="257">
      <t>セッチ</t>
    </rPh>
    <rPh sb="258" eb="260">
      <t>ゾウカ</t>
    </rPh>
    <rPh sb="261" eb="263">
      <t>ヒレイ</t>
    </rPh>
    <rPh sb="265" eb="267">
      <t>イジ</t>
    </rPh>
    <rPh sb="267" eb="270">
      <t>カンリヒ</t>
    </rPh>
    <rPh sb="271" eb="273">
      <t>ゾウカ</t>
    </rPh>
    <rPh sb="275" eb="277">
      <t>シシュツ</t>
    </rPh>
    <rPh sb="278" eb="280">
      <t>シュウニュウ</t>
    </rPh>
    <rPh sb="281" eb="283">
      <t>ウワマワ</t>
    </rPh>
    <rPh sb="284" eb="286">
      <t>ジョウキョウ</t>
    </rPh>
    <rPh sb="292" eb="294">
      <t>イッパン</t>
    </rPh>
    <rPh sb="294" eb="296">
      <t>カイケイ</t>
    </rPh>
    <rPh sb="299" eb="301">
      <t>クリイレ</t>
    </rPh>
    <rPh sb="301" eb="302">
      <t>キン</t>
    </rPh>
    <rPh sb="303" eb="304">
      <t>タヨ</t>
    </rPh>
    <rPh sb="308" eb="309">
      <t>エ</t>
    </rPh>
    <rPh sb="311" eb="313">
      <t>ケイエイ</t>
    </rPh>
    <rPh sb="314" eb="315">
      <t>ツヅ</t>
    </rPh>
    <phoneticPr fontId="7"/>
  </si>
  <si>
    <t>　平成１４年度から順次、合併浄化槽の設置を行っているが、設置後１０年以上を計画している浄化槽が多く、ブロアーなど機器等の故障は年々増加傾向にある。
　今後、これら機器等の更新等を年次計画で進めていく考えである。</t>
    <rPh sb="1" eb="3">
      <t>ヘイセイ</t>
    </rPh>
    <rPh sb="5" eb="6">
      <t>ネン</t>
    </rPh>
    <rPh sb="6" eb="7">
      <t>ド</t>
    </rPh>
    <rPh sb="9" eb="11">
      <t>ジュンジ</t>
    </rPh>
    <rPh sb="12" eb="14">
      <t>ガッペイ</t>
    </rPh>
    <rPh sb="14" eb="17">
      <t>ジョウカソウ</t>
    </rPh>
    <rPh sb="18" eb="20">
      <t>セッチ</t>
    </rPh>
    <rPh sb="21" eb="22">
      <t>オコナ</t>
    </rPh>
    <rPh sb="28" eb="30">
      <t>セッチ</t>
    </rPh>
    <rPh sb="30" eb="31">
      <t>ゴ</t>
    </rPh>
    <rPh sb="33" eb="36">
      <t>ネンイジョウ</t>
    </rPh>
    <rPh sb="37" eb="39">
      <t>ケイカク</t>
    </rPh>
    <rPh sb="43" eb="46">
      <t>ジョウカソウ</t>
    </rPh>
    <rPh sb="47" eb="48">
      <t>オオ</t>
    </rPh>
    <rPh sb="56" eb="58">
      <t>キキ</t>
    </rPh>
    <rPh sb="58" eb="59">
      <t>トウ</t>
    </rPh>
    <rPh sb="60" eb="62">
      <t>コショウ</t>
    </rPh>
    <rPh sb="63" eb="65">
      <t>ネンネン</t>
    </rPh>
    <rPh sb="65" eb="67">
      <t>ゾウカ</t>
    </rPh>
    <rPh sb="67" eb="69">
      <t>ケイコウ</t>
    </rPh>
    <rPh sb="75" eb="77">
      <t>コンゴ</t>
    </rPh>
    <rPh sb="81" eb="83">
      <t>キキ</t>
    </rPh>
    <rPh sb="83" eb="84">
      <t>トウ</t>
    </rPh>
    <rPh sb="85" eb="87">
      <t>コウシン</t>
    </rPh>
    <rPh sb="87" eb="88">
      <t>トウ</t>
    </rPh>
    <rPh sb="89" eb="91">
      <t>ネンジ</t>
    </rPh>
    <rPh sb="91" eb="93">
      <t>ケイカク</t>
    </rPh>
    <rPh sb="94" eb="95">
      <t>スス</t>
    </rPh>
    <rPh sb="99" eb="100">
      <t>カンガ</t>
    </rPh>
    <phoneticPr fontId="4"/>
  </si>
  <si>
    <t>　合併浄化槽に係る諸経費については、使用者負担にすることで軽減することはできるが、著しく公平性を欠くため、実現は不可能である。このため、如何に負担を抑えることができるかが課題となるが、適切な維持管理と、故障時の迅速な対応により、浄化槽本体を更新することなく、延命を図ることが効果的であると考える。
　料金収入については、これらの経費にかかる住民負担の増は免れないと考えるが、急激な負担増を避けるためにも計画的な料金改定を行う必要がある。しかし、水道料金の８割程度に設定してきた経緯があることを考慮し、水道料金との連動や均衡性にも考量した料金設定を行わなければならない。
　小人口の自治体においては、独立採算性による経営は極めて困難である。一般会計からの繰入金の増は、町全体の財政を圧迫することにつながるため、より健全な経営を行うことが必要と考える。</t>
    <rPh sb="1" eb="3">
      <t>ガッペイ</t>
    </rPh>
    <rPh sb="3" eb="6">
      <t>ジョウカソウ</t>
    </rPh>
    <rPh sb="7" eb="8">
      <t>カカ</t>
    </rPh>
    <rPh sb="9" eb="12">
      <t>ショケイヒ</t>
    </rPh>
    <rPh sb="18" eb="21">
      <t>シヨウシャ</t>
    </rPh>
    <rPh sb="21" eb="23">
      <t>フタン</t>
    </rPh>
    <rPh sb="29" eb="31">
      <t>ケイゲン</t>
    </rPh>
    <rPh sb="41" eb="42">
      <t>イチジル</t>
    </rPh>
    <rPh sb="44" eb="47">
      <t>コウヘイセイ</t>
    </rPh>
    <rPh sb="48" eb="49">
      <t>カ</t>
    </rPh>
    <rPh sb="53" eb="55">
      <t>ジツゲン</t>
    </rPh>
    <rPh sb="56" eb="59">
      <t>フカノウ</t>
    </rPh>
    <rPh sb="68" eb="70">
      <t>イカ</t>
    </rPh>
    <rPh sb="71" eb="73">
      <t>フタン</t>
    </rPh>
    <rPh sb="74" eb="75">
      <t>オサ</t>
    </rPh>
    <rPh sb="85" eb="87">
      <t>カダイ</t>
    </rPh>
    <rPh sb="92" eb="94">
      <t>テキセツ</t>
    </rPh>
    <rPh sb="95" eb="97">
      <t>イジ</t>
    </rPh>
    <rPh sb="97" eb="99">
      <t>カンリ</t>
    </rPh>
    <rPh sb="101" eb="104">
      <t>コショウジ</t>
    </rPh>
    <rPh sb="105" eb="107">
      <t>ジンソク</t>
    </rPh>
    <rPh sb="108" eb="110">
      <t>タイオウ</t>
    </rPh>
    <rPh sb="114" eb="117">
      <t>ジョウカソウ</t>
    </rPh>
    <rPh sb="117" eb="119">
      <t>ホンタイ</t>
    </rPh>
    <rPh sb="120" eb="122">
      <t>コウシン</t>
    </rPh>
    <rPh sb="129" eb="131">
      <t>エンメイ</t>
    </rPh>
    <rPh sb="132" eb="133">
      <t>ハカ</t>
    </rPh>
    <rPh sb="137" eb="140">
      <t>コウカテキ</t>
    </rPh>
    <rPh sb="144" eb="145">
      <t>カンガ</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</si>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</sst>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992256"/>
        <c:axId val="9711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4992256"/>
        <c:axId val="97112832"/>
      </c:lineChart>
      <c:dateAx>
        <c:axId val="94992256"/>
        <c:scaling>
          <c:orientation val="minMax"/>
        </c:scaling>
        <c:delete val="1"/>
        <c:axPos val="b"/>
        <c:numFmt formatCode="ge" sourceLinked="1"/>
        <c:majorTickMark val="none"/>
        <c:minorTickMark val="none"/>
        <c:tickLblPos val="none"/>
        <c:crossAx val="97112832"/>
        <c:crosses val="autoZero"/>
        <c:auto val="1"/>
        <c:lblOffset val="100"/>
        <c:baseTimeUnit val="years"/>
      </c:dateAx>
      <c:valAx>
        <c:axId val="9711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9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44.3</c:v>
                </c:pt>
                <c:pt idx="1">
                  <c:v>42.68</c:v>
                </c:pt>
                <c:pt idx="2">
                  <c:v>42.01</c:v>
                </c:pt>
                <c:pt idx="3">
                  <c:v>41.38</c:v>
                </c:pt>
                <c:pt idx="4">
                  <c:v>40.229999999999997</c:v>
                </c:pt>
              </c:numCache>
            </c:numRef>
          </c:val>
        </c:ser>
        <c:dLbls>
          <c:showLegendKey val="0"/>
          <c:showVal val="0"/>
          <c:showCatName val="0"/>
          <c:showSerName val="0"/>
          <c:showPercent val="0"/>
          <c:showBubbleSize val="0"/>
        </c:dLbls>
        <c:gapWidth val="150"/>
        <c:axId val="94840704"/>
        <c:axId val="9485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58.58</c:v>
                </c:pt>
                <c:pt idx="1">
                  <c:v>58.82</c:v>
                </c:pt>
                <c:pt idx="2">
                  <c:v>51.54</c:v>
                </c:pt>
                <c:pt idx="3">
                  <c:v>44.84</c:v>
                </c:pt>
                <c:pt idx="4">
                  <c:v>41.51</c:v>
                </c:pt>
              </c:numCache>
            </c:numRef>
          </c:val>
          <c:smooth val="0"/>
        </c:ser>
        <c:dLbls>
          <c:showLegendKey val="0"/>
          <c:showVal val="0"/>
          <c:showCatName val="0"/>
          <c:showSerName val="0"/>
          <c:showPercent val="0"/>
          <c:showBubbleSize val="0"/>
        </c:dLbls>
        <c:marker val="1"/>
        <c:smooth val="0"/>
        <c:axId val="94840704"/>
        <c:axId val="94855168"/>
      </c:lineChart>
      <c:dateAx>
        <c:axId val="94840704"/>
        <c:scaling>
          <c:orientation val="minMax"/>
        </c:scaling>
        <c:delete val="1"/>
        <c:axPos val="b"/>
        <c:numFmt formatCode="ge" sourceLinked="1"/>
        <c:majorTickMark val="none"/>
        <c:minorTickMark val="none"/>
        <c:tickLblPos val="none"/>
        <c:crossAx val="94855168"/>
        <c:crosses val="autoZero"/>
        <c:auto val="1"/>
        <c:lblOffset val="100"/>
        <c:baseTimeUnit val="years"/>
      </c:dateAx>
      <c:valAx>
        <c:axId val="9485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4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4873088"/>
        <c:axId val="9487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72.31</c:v>
                </c:pt>
                <c:pt idx="1">
                  <c:v>71.760000000000005</c:v>
                </c:pt>
                <c:pt idx="2">
                  <c:v>71.599999999999994</c:v>
                </c:pt>
                <c:pt idx="3">
                  <c:v>67.86</c:v>
                </c:pt>
                <c:pt idx="4">
                  <c:v>68.72</c:v>
                </c:pt>
              </c:numCache>
            </c:numRef>
          </c:val>
          <c:smooth val="0"/>
        </c:ser>
        <c:dLbls>
          <c:showLegendKey val="0"/>
          <c:showVal val="0"/>
          <c:showCatName val="0"/>
          <c:showSerName val="0"/>
          <c:showPercent val="0"/>
          <c:showBubbleSize val="0"/>
        </c:dLbls>
        <c:marker val="1"/>
        <c:smooth val="0"/>
        <c:axId val="94873088"/>
        <c:axId val="94875008"/>
      </c:lineChart>
      <c:dateAx>
        <c:axId val="94873088"/>
        <c:scaling>
          <c:orientation val="minMax"/>
        </c:scaling>
        <c:delete val="1"/>
        <c:axPos val="b"/>
        <c:numFmt formatCode="ge" sourceLinked="1"/>
        <c:majorTickMark val="none"/>
        <c:minorTickMark val="none"/>
        <c:tickLblPos val="none"/>
        <c:crossAx val="94875008"/>
        <c:crosses val="autoZero"/>
        <c:auto val="1"/>
        <c:lblOffset val="100"/>
        <c:baseTimeUnit val="years"/>
      </c:dateAx>
      <c:valAx>
        <c:axId val="9487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7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49.12</c:v>
                </c:pt>
                <c:pt idx="1">
                  <c:v>45.59</c:v>
                </c:pt>
                <c:pt idx="2">
                  <c:v>39.119999999999997</c:v>
                </c:pt>
                <c:pt idx="3">
                  <c:v>39.729999999999997</c:v>
                </c:pt>
                <c:pt idx="4">
                  <c:v>44.45</c:v>
                </c:pt>
              </c:numCache>
            </c:numRef>
          </c:val>
        </c:ser>
        <c:dLbls>
          <c:showLegendKey val="0"/>
          <c:showVal val="0"/>
          <c:showCatName val="0"/>
          <c:showSerName val="0"/>
          <c:showPercent val="0"/>
          <c:showBubbleSize val="0"/>
        </c:dLbls>
        <c:gapWidth val="150"/>
        <c:axId val="75867648"/>
        <c:axId val="7586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867648"/>
        <c:axId val="75869568"/>
      </c:lineChart>
      <c:dateAx>
        <c:axId val="75867648"/>
        <c:scaling>
          <c:orientation val="minMax"/>
        </c:scaling>
        <c:delete val="1"/>
        <c:axPos val="b"/>
        <c:numFmt formatCode="ge" sourceLinked="1"/>
        <c:majorTickMark val="none"/>
        <c:minorTickMark val="none"/>
        <c:tickLblPos val="none"/>
        <c:crossAx val="75869568"/>
        <c:crosses val="autoZero"/>
        <c:auto val="1"/>
        <c:lblOffset val="100"/>
        <c:baseTimeUnit val="years"/>
      </c:dateAx>
      <c:valAx>
        <c:axId val="7586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6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883648"/>
        <c:axId val="7588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883648"/>
        <c:axId val="75885568"/>
      </c:lineChart>
      <c:dateAx>
        <c:axId val="75883648"/>
        <c:scaling>
          <c:orientation val="minMax"/>
        </c:scaling>
        <c:delete val="1"/>
        <c:axPos val="b"/>
        <c:numFmt formatCode="ge" sourceLinked="1"/>
        <c:majorTickMark val="none"/>
        <c:minorTickMark val="none"/>
        <c:tickLblPos val="none"/>
        <c:crossAx val="75885568"/>
        <c:crosses val="autoZero"/>
        <c:auto val="1"/>
        <c:lblOffset val="100"/>
        <c:baseTimeUnit val="years"/>
      </c:dateAx>
      <c:valAx>
        <c:axId val="7588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8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722368"/>
        <c:axId val="7772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722368"/>
        <c:axId val="77724288"/>
      </c:lineChart>
      <c:dateAx>
        <c:axId val="77722368"/>
        <c:scaling>
          <c:orientation val="minMax"/>
        </c:scaling>
        <c:delete val="1"/>
        <c:axPos val="b"/>
        <c:numFmt formatCode="ge" sourceLinked="1"/>
        <c:majorTickMark val="none"/>
        <c:minorTickMark val="none"/>
        <c:tickLblPos val="none"/>
        <c:crossAx val="77724288"/>
        <c:crosses val="autoZero"/>
        <c:auto val="1"/>
        <c:lblOffset val="100"/>
        <c:baseTimeUnit val="years"/>
      </c:dateAx>
      <c:valAx>
        <c:axId val="7772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2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323072"/>
        <c:axId val="9432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323072"/>
        <c:axId val="94324992"/>
      </c:lineChart>
      <c:dateAx>
        <c:axId val="94323072"/>
        <c:scaling>
          <c:orientation val="minMax"/>
        </c:scaling>
        <c:delete val="1"/>
        <c:axPos val="b"/>
        <c:numFmt formatCode="ge" sourceLinked="1"/>
        <c:majorTickMark val="none"/>
        <c:minorTickMark val="none"/>
        <c:tickLblPos val="none"/>
        <c:crossAx val="94324992"/>
        <c:crosses val="autoZero"/>
        <c:auto val="1"/>
        <c:lblOffset val="100"/>
        <c:baseTimeUnit val="years"/>
      </c:dateAx>
      <c:valAx>
        <c:axId val="9432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2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355840"/>
        <c:axId val="9435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355840"/>
        <c:axId val="94357760"/>
      </c:lineChart>
      <c:dateAx>
        <c:axId val="94355840"/>
        <c:scaling>
          <c:orientation val="minMax"/>
        </c:scaling>
        <c:delete val="1"/>
        <c:axPos val="b"/>
        <c:numFmt formatCode="ge" sourceLinked="1"/>
        <c:majorTickMark val="none"/>
        <c:minorTickMark val="none"/>
        <c:tickLblPos val="none"/>
        <c:crossAx val="94357760"/>
        <c:crosses val="autoZero"/>
        <c:auto val="1"/>
        <c:lblOffset val="100"/>
        <c:baseTimeUnit val="years"/>
      </c:dateAx>
      <c:valAx>
        <c:axId val="9435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5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1526.21</c:v>
                </c:pt>
                <c:pt idx="1">
                  <c:v>1615.48</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94442240"/>
        <c:axId val="9444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862.78</c:v>
                </c:pt>
                <c:pt idx="1">
                  <c:v>803.29</c:v>
                </c:pt>
                <c:pt idx="2">
                  <c:v>760.12</c:v>
                </c:pt>
                <c:pt idx="3">
                  <c:v>492.59</c:v>
                </c:pt>
                <c:pt idx="4">
                  <c:v>503.8</c:v>
                </c:pt>
              </c:numCache>
            </c:numRef>
          </c:val>
          <c:smooth val="0"/>
        </c:ser>
        <c:dLbls>
          <c:showLegendKey val="0"/>
          <c:showVal val="0"/>
          <c:showCatName val="0"/>
          <c:showSerName val="0"/>
          <c:showPercent val="0"/>
          <c:showBubbleSize val="0"/>
        </c:dLbls>
        <c:marker val="1"/>
        <c:smooth val="0"/>
        <c:axId val="94442240"/>
        <c:axId val="94444160"/>
      </c:lineChart>
      <c:dateAx>
        <c:axId val="94442240"/>
        <c:scaling>
          <c:orientation val="minMax"/>
        </c:scaling>
        <c:delete val="1"/>
        <c:axPos val="b"/>
        <c:numFmt formatCode="ge" sourceLinked="1"/>
        <c:majorTickMark val="none"/>
        <c:minorTickMark val="none"/>
        <c:tickLblPos val="none"/>
        <c:crossAx val="94444160"/>
        <c:crosses val="autoZero"/>
        <c:auto val="1"/>
        <c:lblOffset val="100"/>
        <c:baseTimeUnit val="years"/>
      </c:dateAx>
      <c:valAx>
        <c:axId val="9444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4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57.83</c:v>
                </c:pt>
                <c:pt idx="1">
                  <c:v>53.53</c:v>
                </c:pt>
                <c:pt idx="2">
                  <c:v>57.33</c:v>
                </c:pt>
                <c:pt idx="3">
                  <c:v>54.23</c:v>
                </c:pt>
                <c:pt idx="4">
                  <c:v>49.2</c:v>
                </c:pt>
              </c:numCache>
            </c:numRef>
          </c:val>
        </c:ser>
        <c:dLbls>
          <c:showLegendKey val="0"/>
          <c:showVal val="0"/>
          <c:showCatName val="0"/>
          <c:showSerName val="0"/>
          <c:showPercent val="0"/>
          <c:showBubbleSize val="0"/>
        </c:dLbls>
        <c:gapWidth val="150"/>
        <c:axId val="94456832"/>
        <c:axId val="9446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54.55</c:v>
                </c:pt>
                <c:pt idx="1">
                  <c:v>56.63</c:v>
                </c:pt>
                <c:pt idx="2">
                  <c:v>50.17</c:v>
                </c:pt>
                <c:pt idx="3">
                  <c:v>46.53</c:v>
                </c:pt>
                <c:pt idx="4">
                  <c:v>51.58</c:v>
                </c:pt>
              </c:numCache>
            </c:numRef>
          </c:val>
          <c:smooth val="0"/>
        </c:ser>
        <c:dLbls>
          <c:showLegendKey val="0"/>
          <c:showVal val="0"/>
          <c:showCatName val="0"/>
          <c:showSerName val="0"/>
          <c:showPercent val="0"/>
          <c:showBubbleSize val="0"/>
        </c:dLbls>
        <c:marker val="1"/>
        <c:smooth val="0"/>
        <c:axId val="94456832"/>
        <c:axId val="94467200"/>
      </c:lineChart>
      <c:dateAx>
        <c:axId val="94456832"/>
        <c:scaling>
          <c:orientation val="minMax"/>
        </c:scaling>
        <c:delete val="1"/>
        <c:axPos val="b"/>
        <c:numFmt formatCode="ge" sourceLinked="1"/>
        <c:majorTickMark val="none"/>
        <c:minorTickMark val="none"/>
        <c:tickLblPos val="none"/>
        <c:crossAx val="94467200"/>
        <c:crosses val="autoZero"/>
        <c:auto val="1"/>
        <c:lblOffset val="100"/>
        <c:baseTimeUnit val="years"/>
      </c:dateAx>
      <c:valAx>
        <c:axId val="9446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5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316.8</c:v>
                </c:pt>
                <c:pt idx="1">
                  <c:v>330.79</c:v>
                </c:pt>
                <c:pt idx="2">
                  <c:v>320.92</c:v>
                </c:pt>
                <c:pt idx="3">
                  <c:v>336.73</c:v>
                </c:pt>
                <c:pt idx="4">
                  <c:v>376.63</c:v>
                </c:pt>
              </c:numCache>
            </c:numRef>
          </c:val>
        </c:ser>
        <c:dLbls>
          <c:showLegendKey val="0"/>
          <c:showVal val="0"/>
          <c:showCatName val="0"/>
          <c:showSerName val="0"/>
          <c:showPercent val="0"/>
          <c:showBubbleSize val="0"/>
        </c:dLbls>
        <c:gapWidth val="150"/>
        <c:axId val="94481024"/>
        <c:axId val="9449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275.64999999999998</c:v>
                </c:pt>
                <c:pt idx="1">
                  <c:v>272.66000000000003</c:v>
                </c:pt>
                <c:pt idx="2">
                  <c:v>329.08</c:v>
                </c:pt>
                <c:pt idx="3">
                  <c:v>373.71</c:v>
                </c:pt>
                <c:pt idx="4">
                  <c:v>333.58</c:v>
                </c:pt>
              </c:numCache>
            </c:numRef>
          </c:val>
          <c:smooth val="0"/>
        </c:ser>
        <c:dLbls>
          <c:showLegendKey val="0"/>
          <c:showVal val="0"/>
          <c:showCatName val="0"/>
          <c:showSerName val="0"/>
          <c:showPercent val="0"/>
          <c:showBubbleSize val="0"/>
        </c:dLbls>
        <c:marker val="1"/>
        <c:smooth val="0"/>
        <c:axId val="94481024"/>
        <c:axId val="94499584"/>
      </c:lineChart>
      <c:dateAx>
        <c:axId val="94481024"/>
        <c:scaling>
          <c:orientation val="minMax"/>
        </c:scaling>
        <c:delete val="1"/>
        <c:axPos val="b"/>
        <c:numFmt formatCode="ge" sourceLinked="1"/>
        <c:majorTickMark val="none"/>
        <c:minorTickMark val="none"/>
        <c:tickLblPos val="none"/>
        <c:crossAx val="94499584"/>
        <c:crosses val="autoZero"/>
        <c:auto val="1"/>
        <c:lblOffset val="100"/>
        <c:baseTimeUnit val="years"/>
      </c:dateAx>
      <c:valAx>
        <c:axId val="9449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8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【295.20】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北海道　幌延町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個別排水処理</v>
      </c>
      <c r="Q8" s="48"/>
      <c r="R8" s="48"/>
      <c r="S8" s="48"/>
      <c r="T8" s="48"/>
      <c r="U8" s="48"/>
      <c r="V8" s="48"/>
      <c r="W8" s="48" t="str">
        <f>データ!L6</f>
        <v>L3</v>
      </c>
      <c r="X8" s="48"/>
      <c r="Y8" s="48"/>
      <c r="Z8" s="48"/>
      <c r="AA8" s="48"/>
      <c r="AB8" s="48"/>
      <c r="AC8" s="48"/>
      <c r="AD8" s="49" t="s">
        <v>124</v>
      </c>
      <c r="AE8" s="49"/>
      <c r="AF8" s="49"/>
      <c r="AG8" s="49"/>
      <c r="AH8" s="49"/>
      <c r="AI8" s="49"/>
      <c r="AJ8" s="49"/>
      <c r="AK8" s="4"/>
      <c r="AL8" s="50">
        <f>データ!S6</f>
        <v>2424</v>
      </c>
      <c r="AM8" s="50"/>
      <c r="AN8" s="50"/>
      <c r="AO8" s="50"/>
      <c r="AP8" s="50"/>
      <c r="AQ8" s="50"/>
      <c r="AR8" s="50"/>
      <c r="AS8" s="50"/>
      <c r="AT8" s="45">
        <f>データ!T6</f>
        <v>574.1</v>
      </c>
      <c r="AU8" s="45"/>
      <c r="AV8" s="45"/>
      <c r="AW8" s="45"/>
      <c r="AX8" s="45"/>
      <c r="AY8" s="45"/>
      <c r="AZ8" s="45"/>
      <c r="BA8" s="45"/>
      <c r="BB8" s="45">
        <f>データ!U6</f>
        <v>4.22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14.06</v>
      </c>
      <c r="Q10" s="45"/>
      <c r="R10" s="45"/>
      <c r="S10" s="45"/>
      <c r="T10" s="45"/>
      <c r="U10" s="45"/>
      <c r="V10" s="45"/>
      <c r="W10" s="45">
        <f>データ!Q6</f>
        <v>100</v>
      </c>
      <c r="X10" s="45"/>
      <c r="Y10" s="45"/>
      <c r="Z10" s="45"/>
      <c r="AA10" s="45"/>
      <c r="AB10" s="45"/>
      <c r="AC10" s="45"/>
      <c r="AD10" s="50">
        <f>データ!R6</f>
        <v>3630</v>
      </c>
      <c r="AE10" s="50"/>
      <c r="AF10" s="50"/>
      <c r="AG10" s="50"/>
      <c r="AH10" s="50"/>
      <c r="AI10" s="50"/>
      <c r="AJ10" s="50"/>
      <c r="AK10" s="2"/>
      <c r="AL10" s="50">
        <f>データ!V6</f>
        <v>339</v>
      </c>
      <c r="AM10" s="50"/>
      <c r="AN10" s="50"/>
      <c r="AO10" s="50"/>
      <c r="AP10" s="50"/>
      <c r="AQ10" s="50"/>
      <c r="AR10" s="50"/>
      <c r="AS10" s="50"/>
      <c r="AT10" s="45">
        <f>データ!W6</f>
        <v>0.5</v>
      </c>
      <c r="AU10" s="45"/>
      <c r="AV10" s="45"/>
      <c r="AW10" s="45"/>
      <c r="AX10" s="45"/>
      <c r="AY10" s="45"/>
      <c r="AZ10" s="45"/>
      <c r="BA10" s="45"/>
      <c r="BB10" s="45">
        <f>データ!X6</f>
        <v>678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122</v>
      </c>
      <c r="BM47" s="77"/>
      <c r="BN47" s="77"/>
      <c r="BO47" s="77"/>
      <c r="BP47" s="77"/>
      <c r="BQ47" s="77"/>
      <c r="BR47" s="77"/>
      <c r="BS47" s="77"/>
      <c r="BT47" s="77"/>
      <c r="BU47" s="77"/>
      <c r="BV47" s="77"/>
      <c r="BW47" s="77"/>
      <c r="BX47" s="77"/>
      <c r="BY47" s="77"/>
      <c r="BZ47" s="7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82" t="s">
        <v>123</v>
      </c>
      <c r="BM66" s="83"/>
      <c r="BN66" s="83"/>
      <c r="BO66" s="83"/>
      <c r="BP66" s="83"/>
      <c r="BQ66" s="83"/>
      <c r="BR66" s="83"/>
      <c r="BS66" s="83"/>
      <c r="BT66" s="83"/>
      <c r="BU66" s="83"/>
      <c r="BV66" s="83"/>
      <c r="BW66" s="83"/>
      <c r="BX66" s="83"/>
      <c r="BY66" s="83"/>
      <c r="BZ66" s="84"/>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82"/>
      <c r="BM67" s="83"/>
      <c r="BN67" s="83"/>
      <c r="BO67" s="83"/>
      <c r="BP67" s="83"/>
      <c r="BQ67" s="83"/>
      <c r="BR67" s="83"/>
      <c r="BS67" s="83"/>
      <c r="BT67" s="83"/>
      <c r="BU67" s="83"/>
      <c r="BV67" s="83"/>
      <c r="BW67" s="83"/>
      <c r="BX67" s="83"/>
      <c r="BY67" s="83"/>
      <c r="BZ67" s="84"/>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82"/>
      <c r="BM68" s="83"/>
      <c r="BN68" s="83"/>
      <c r="BO68" s="83"/>
      <c r="BP68" s="83"/>
      <c r="BQ68" s="83"/>
      <c r="BR68" s="83"/>
      <c r="BS68" s="83"/>
      <c r="BT68" s="83"/>
      <c r="BU68" s="83"/>
      <c r="BV68" s="83"/>
      <c r="BW68" s="83"/>
      <c r="BX68" s="83"/>
      <c r="BY68" s="83"/>
      <c r="BZ68" s="84"/>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82"/>
      <c r="BM69" s="83"/>
      <c r="BN69" s="83"/>
      <c r="BO69" s="83"/>
      <c r="BP69" s="83"/>
      <c r="BQ69" s="83"/>
      <c r="BR69" s="83"/>
      <c r="BS69" s="83"/>
      <c r="BT69" s="83"/>
      <c r="BU69" s="83"/>
      <c r="BV69" s="83"/>
      <c r="BW69" s="83"/>
      <c r="BX69" s="83"/>
      <c r="BY69" s="83"/>
      <c r="BZ69" s="84"/>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82"/>
      <c r="BM70" s="83"/>
      <c r="BN70" s="83"/>
      <c r="BO70" s="83"/>
      <c r="BP70" s="83"/>
      <c r="BQ70" s="83"/>
      <c r="BR70" s="83"/>
      <c r="BS70" s="83"/>
      <c r="BT70" s="83"/>
      <c r="BU70" s="83"/>
      <c r="BV70" s="83"/>
      <c r="BW70" s="83"/>
      <c r="BX70" s="83"/>
      <c r="BY70" s="83"/>
      <c r="BZ70" s="84"/>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82"/>
      <c r="BM71" s="83"/>
      <c r="BN71" s="83"/>
      <c r="BO71" s="83"/>
      <c r="BP71" s="83"/>
      <c r="BQ71" s="83"/>
      <c r="BR71" s="83"/>
      <c r="BS71" s="83"/>
      <c r="BT71" s="83"/>
      <c r="BU71" s="83"/>
      <c r="BV71" s="83"/>
      <c r="BW71" s="83"/>
      <c r="BX71" s="83"/>
      <c r="BY71" s="83"/>
      <c r="BZ71" s="84"/>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82"/>
      <c r="BM72" s="83"/>
      <c r="BN72" s="83"/>
      <c r="BO72" s="83"/>
      <c r="BP72" s="83"/>
      <c r="BQ72" s="83"/>
      <c r="BR72" s="83"/>
      <c r="BS72" s="83"/>
      <c r="BT72" s="83"/>
      <c r="BU72" s="83"/>
      <c r="BV72" s="83"/>
      <c r="BW72" s="83"/>
      <c r="BX72" s="83"/>
      <c r="BY72" s="83"/>
      <c r="BZ72" s="84"/>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82"/>
      <c r="BM73" s="83"/>
      <c r="BN73" s="83"/>
      <c r="BO73" s="83"/>
      <c r="BP73" s="83"/>
      <c r="BQ73" s="83"/>
      <c r="BR73" s="83"/>
      <c r="BS73" s="83"/>
      <c r="BT73" s="83"/>
      <c r="BU73" s="83"/>
      <c r="BV73" s="83"/>
      <c r="BW73" s="83"/>
      <c r="BX73" s="83"/>
      <c r="BY73" s="83"/>
      <c r="BZ73" s="84"/>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82"/>
      <c r="BM74" s="83"/>
      <c r="BN74" s="83"/>
      <c r="BO74" s="83"/>
      <c r="BP74" s="83"/>
      <c r="BQ74" s="83"/>
      <c r="BR74" s="83"/>
      <c r="BS74" s="83"/>
      <c r="BT74" s="83"/>
      <c r="BU74" s="83"/>
      <c r="BV74" s="83"/>
      <c r="BW74" s="83"/>
      <c r="BX74" s="83"/>
      <c r="BY74" s="83"/>
      <c r="BZ74" s="84"/>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82"/>
      <c r="BM75" s="83"/>
      <c r="BN75" s="83"/>
      <c r="BO75" s="83"/>
      <c r="BP75" s="83"/>
      <c r="BQ75" s="83"/>
      <c r="BR75" s="83"/>
      <c r="BS75" s="83"/>
      <c r="BT75" s="83"/>
      <c r="BU75" s="83"/>
      <c r="BV75" s="83"/>
      <c r="BW75" s="83"/>
      <c r="BX75" s="83"/>
      <c r="BY75" s="83"/>
      <c r="BZ75" s="84"/>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82"/>
      <c r="BM76" s="83"/>
      <c r="BN76" s="83"/>
      <c r="BO76" s="83"/>
      <c r="BP76" s="83"/>
      <c r="BQ76" s="83"/>
      <c r="BR76" s="83"/>
      <c r="BS76" s="83"/>
      <c r="BT76" s="83"/>
      <c r="BU76" s="83"/>
      <c r="BV76" s="83"/>
      <c r="BW76" s="83"/>
      <c r="BX76" s="83"/>
      <c r="BY76" s="83"/>
      <c r="BZ76" s="84"/>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82"/>
      <c r="BM77" s="83"/>
      <c r="BN77" s="83"/>
      <c r="BO77" s="83"/>
      <c r="BP77" s="83"/>
      <c r="BQ77" s="83"/>
      <c r="BR77" s="83"/>
      <c r="BS77" s="83"/>
      <c r="BT77" s="83"/>
      <c r="BU77" s="83"/>
      <c r="BV77" s="83"/>
      <c r="BW77" s="83"/>
      <c r="BX77" s="83"/>
      <c r="BY77" s="83"/>
      <c r="BZ77" s="84"/>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82"/>
      <c r="BM78" s="83"/>
      <c r="BN78" s="83"/>
      <c r="BO78" s="83"/>
      <c r="BP78" s="83"/>
      <c r="BQ78" s="83"/>
      <c r="BR78" s="83"/>
      <c r="BS78" s="83"/>
      <c r="BT78" s="83"/>
      <c r="BU78" s="83"/>
      <c r="BV78" s="83"/>
      <c r="BW78" s="83"/>
      <c r="BX78" s="83"/>
      <c r="BY78" s="83"/>
      <c r="BZ78" s="84"/>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82"/>
      <c r="BM79" s="83"/>
      <c r="BN79" s="83"/>
      <c r="BO79" s="83"/>
      <c r="BP79" s="83"/>
      <c r="BQ79" s="83"/>
      <c r="BR79" s="83"/>
      <c r="BS79" s="83"/>
      <c r="BT79" s="83"/>
      <c r="BU79" s="83"/>
      <c r="BV79" s="83"/>
      <c r="BW79" s="83"/>
      <c r="BX79" s="83"/>
      <c r="BY79" s="83"/>
      <c r="BZ79" s="84"/>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82"/>
      <c r="BM80" s="83"/>
      <c r="BN80" s="83"/>
      <c r="BO80" s="83"/>
      <c r="BP80" s="83"/>
      <c r="BQ80" s="83"/>
      <c r="BR80" s="83"/>
      <c r="BS80" s="83"/>
      <c r="BT80" s="83"/>
      <c r="BU80" s="83"/>
      <c r="BV80" s="83"/>
      <c r="BW80" s="83"/>
      <c r="BX80" s="83"/>
      <c r="BY80" s="83"/>
      <c r="BZ80" s="8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82"/>
      <c r="BM81" s="83"/>
      <c r="BN81" s="83"/>
      <c r="BO81" s="83"/>
      <c r="BP81" s="83"/>
      <c r="BQ81" s="83"/>
      <c r="BR81" s="83"/>
      <c r="BS81" s="83"/>
      <c r="BT81" s="83"/>
      <c r="BU81" s="83"/>
      <c r="BV81" s="83"/>
      <c r="BW81" s="83"/>
      <c r="BX81" s="83"/>
      <c r="BY81" s="83"/>
      <c r="BZ81" s="8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【559.52】</v>
      </c>
      <c r="I86" s="26" t="str">
        <f>データ!CA6</f>
        <v>【52.20】</v>
      </c>
      <c r="J86" s="26" t="str">
        <f>データ!CL6</f>
        <v>【295.20】</v>
      </c>
      <c r="K86" s="26" t="str">
        <f>データ!CW6</f>
        <v>【122.90】</v>
      </c>
      <c r="L86" s="26" t="str">
        <f>データ!DH6</f>
        <v>【81.31】</v>
      </c>
      <c r="M86" s="26" t="s">
        <v>55</v>
      </c>
      <c r="N86" s="26" t="s">
        <v>55</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9" t="s">
        <v>65</v>
      </c>
      <c r="I3" s="90"/>
      <c r="J3" s="90"/>
      <c r="K3" s="90"/>
      <c r="L3" s="90"/>
      <c r="M3" s="90"/>
      <c r="N3" s="90"/>
      <c r="O3" s="90"/>
      <c r="P3" s="90"/>
      <c r="Q3" s="90"/>
      <c r="R3" s="90"/>
      <c r="S3" s="90"/>
      <c r="T3" s="90"/>
      <c r="U3" s="90"/>
      <c r="V3" s="90"/>
      <c r="W3" s="90"/>
      <c r="X3" s="91"/>
      <c r="Y3" s="95" t="s">
        <v>66</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67</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15">
      <c r="A4" s="28" t="s">
        <v>68</v>
      </c>
      <c r="B4" s="30"/>
      <c r="C4" s="30"/>
      <c r="D4" s="30"/>
      <c r="E4" s="30"/>
      <c r="F4" s="30"/>
      <c r="G4" s="30"/>
      <c r="H4" s="92"/>
      <c r="I4" s="93"/>
      <c r="J4" s="93"/>
      <c r="K4" s="93"/>
      <c r="L4" s="93"/>
      <c r="M4" s="93"/>
      <c r="N4" s="93"/>
      <c r="O4" s="93"/>
      <c r="P4" s="93"/>
      <c r="Q4" s="93"/>
      <c r="R4" s="93"/>
      <c r="S4" s="93"/>
      <c r="T4" s="93"/>
      <c r="U4" s="93"/>
      <c r="V4" s="93"/>
      <c r="W4" s="93"/>
      <c r="X4" s="94"/>
      <c r="Y4" s="88" t="s">
        <v>69</v>
      </c>
      <c r="Z4" s="88"/>
      <c r="AA4" s="88"/>
      <c r="AB4" s="88"/>
      <c r="AC4" s="88"/>
      <c r="AD4" s="88"/>
      <c r="AE4" s="88"/>
      <c r="AF4" s="88"/>
      <c r="AG4" s="88"/>
      <c r="AH4" s="88"/>
      <c r="AI4" s="88"/>
      <c r="AJ4" s="88" t="s">
        <v>70</v>
      </c>
      <c r="AK4" s="88"/>
      <c r="AL4" s="88"/>
      <c r="AM4" s="88"/>
      <c r="AN4" s="88"/>
      <c r="AO4" s="88"/>
      <c r="AP4" s="88"/>
      <c r="AQ4" s="88"/>
      <c r="AR4" s="88"/>
      <c r="AS4" s="88"/>
      <c r="AT4" s="88"/>
      <c r="AU4" s="88" t="s">
        <v>71</v>
      </c>
      <c r="AV4" s="88"/>
      <c r="AW4" s="88"/>
      <c r="AX4" s="88"/>
      <c r="AY4" s="88"/>
      <c r="AZ4" s="88"/>
      <c r="BA4" s="88"/>
      <c r="BB4" s="88"/>
      <c r="BC4" s="88"/>
      <c r="BD4" s="88"/>
      <c r="BE4" s="88"/>
      <c r="BF4" s="88" t="s">
        <v>72</v>
      </c>
      <c r="BG4" s="88"/>
      <c r="BH4" s="88"/>
      <c r="BI4" s="88"/>
      <c r="BJ4" s="88"/>
      <c r="BK4" s="88"/>
      <c r="BL4" s="88"/>
      <c r="BM4" s="88"/>
      <c r="BN4" s="88"/>
      <c r="BO4" s="88"/>
      <c r="BP4" s="88"/>
      <c r="BQ4" s="88" t="s">
        <v>73</v>
      </c>
      <c r="BR4" s="88"/>
      <c r="BS4" s="88"/>
      <c r="BT4" s="88"/>
      <c r="BU4" s="88"/>
      <c r="BV4" s="88"/>
      <c r="BW4" s="88"/>
      <c r="BX4" s="88"/>
      <c r="BY4" s="88"/>
      <c r="BZ4" s="88"/>
      <c r="CA4" s="88"/>
      <c r="CB4" s="88" t="s">
        <v>74</v>
      </c>
      <c r="CC4" s="88"/>
      <c r="CD4" s="88"/>
      <c r="CE4" s="88"/>
      <c r="CF4" s="88"/>
      <c r="CG4" s="88"/>
      <c r="CH4" s="88"/>
      <c r="CI4" s="88"/>
      <c r="CJ4" s="88"/>
      <c r="CK4" s="88"/>
      <c r="CL4" s="88"/>
      <c r="CM4" s="88" t="s">
        <v>75</v>
      </c>
      <c r="CN4" s="88"/>
      <c r="CO4" s="88"/>
      <c r="CP4" s="88"/>
      <c r="CQ4" s="88"/>
      <c r="CR4" s="88"/>
      <c r="CS4" s="88"/>
      <c r="CT4" s="88"/>
      <c r="CU4" s="88"/>
      <c r="CV4" s="88"/>
      <c r="CW4" s="88"/>
      <c r="CX4" s="88" t="s">
        <v>76</v>
      </c>
      <c r="CY4" s="88"/>
      <c r="CZ4" s="88"/>
      <c r="DA4" s="88"/>
      <c r="DB4" s="88"/>
      <c r="DC4" s="88"/>
      <c r="DD4" s="88"/>
      <c r="DE4" s="88"/>
      <c r="DF4" s="88"/>
      <c r="DG4" s="88"/>
      <c r="DH4" s="88"/>
      <c r="DI4" s="88" t="s">
        <v>77</v>
      </c>
      <c r="DJ4" s="88"/>
      <c r="DK4" s="88"/>
      <c r="DL4" s="88"/>
      <c r="DM4" s="88"/>
      <c r="DN4" s="88"/>
      <c r="DO4" s="88"/>
      <c r="DP4" s="88"/>
      <c r="DQ4" s="88"/>
      <c r="DR4" s="88"/>
      <c r="DS4" s="88"/>
      <c r="DT4" s="88" t="s">
        <v>78</v>
      </c>
      <c r="DU4" s="88"/>
      <c r="DV4" s="88"/>
      <c r="DW4" s="88"/>
      <c r="DX4" s="88"/>
      <c r="DY4" s="88"/>
      <c r="DZ4" s="88"/>
      <c r="EA4" s="88"/>
      <c r="EB4" s="88"/>
      <c r="EC4" s="88"/>
      <c r="ED4" s="88"/>
      <c r="EE4" s="88" t="s">
        <v>79</v>
      </c>
      <c r="EF4" s="88"/>
      <c r="EG4" s="88"/>
      <c r="EH4" s="88"/>
      <c r="EI4" s="88"/>
      <c r="EJ4" s="88"/>
      <c r="EK4" s="88"/>
      <c r="EL4" s="88"/>
      <c r="EM4" s="88"/>
      <c r="EN4" s="88"/>
      <c r="EO4" s="88"/>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15202</v>
      </c>
      <c r="D6" s="33">
        <f t="shared" si="3"/>
        <v>47</v>
      </c>
      <c r="E6" s="33">
        <f t="shared" si="3"/>
        <v>18</v>
      </c>
      <c r="F6" s="33">
        <f t="shared" si="3"/>
        <v>1</v>
      </c>
      <c r="G6" s="33">
        <f t="shared" si="3"/>
        <v>0</v>
      </c>
      <c r="H6" s="33" t="str">
        <f t="shared" si="3"/>
        <v>北海道　幌延町</v>
      </c>
      <c r="I6" s="33" t="str">
        <f t="shared" si="3"/>
        <v>法非適用</v>
      </c>
      <c r="J6" s="33" t="str">
        <f t="shared" si="3"/>
        <v>下水道事業</v>
      </c>
      <c r="K6" s="33" t="str">
        <f t="shared" si="3"/>
        <v>個別排水処理</v>
      </c>
      <c r="L6" s="33" t="str">
        <f t="shared" si="3"/>
        <v>L3</v>
      </c>
      <c r="M6" s="33">
        <f t="shared" si="3"/>
        <v>0</v>
      </c>
      <c r="N6" s="34" t="str">
        <f t="shared" si="3"/>
        <v>-</v>
      </c>
      <c r="O6" s="34" t="str">
        <f t="shared" si="3"/>
        <v>該当数値なし</v>
      </c>
      <c r="P6" s="34">
        <f t="shared" si="3"/>
        <v>14.06</v>
      </c>
      <c r="Q6" s="34">
        <f t="shared" si="3"/>
        <v>100</v>
      </c>
      <c r="R6" s="34">
        <f t="shared" si="3"/>
        <v>3630</v>
      </c>
      <c r="S6" s="34">
        <f t="shared" si="3"/>
        <v>2424</v>
      </c>
      <c r="T6" s="34">
        <f t="shared" si="3"/>
        <v>574.1</v>
      </c>
      <c r="U6" s="34">
        <f t="shared" si="3"/>
        <v>4.22</v>
      </c>
      <c r="V6" s="34">
        <f t="shared" si="3"/>
        <v>339</v>
      </c>
      <c r="W6" s="34">
        <f t="shared" si="3"/>
        <v>0.5</v>
      </c>
      <c r="X6" s="34">
        <f t="shared" si="3"/>
        <v>678</v>
      </c>
      <c r="Y6" s="35">
        <f>IF(Y7="",NA(),Y7)</f>
        <v>49.12</v>
      </c>
      <c r="Z6" s="35">
        <f t="shared" ref="Z6:AH6" si="4">IF(Z7="",NA(),Z7)</f>
        <v>45.59</v>
      </c>
      <c r="AA6" s="35">
        <f t="shared" si="4"/>
        <v>39.119999999999997</v>
      </c>
      <c r="AB6" s="35">
        <f t="shared" si="4"/>
        <v>39.729999999999997</v>
      </c>
      <c r="AC6" s="35">
        <f t="shared" si="4"/>
        <v>44.45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1526.21</v>
      </c>
      <c r="BG6" s="35">
        <f t="shared" ref="BG6:BO6" si="7">IF(BG7="",NA(),BG7)</f>
        <v>1615.48</v>
      </c>
      <c r="BH6" s="34">
        <f t="shared" si="7"/>
        <v>0</v>
      </c>
      <c r="BI6" s="34">
        <f t="shared" si="7"/>
        <v>0</v>
      </c>
      <c r="BJ6" s="34">
        <f t="shared" si="7"/>
        <v>0</v>
      </c>
      <c r="BK6" s="35">
        <f t="shared" si="7"/>
        <v>862.78</v>
      </c>
      <c r="BL6" s="35">
        <f t="shared" si="7"/>
        <v>803.29</v>
      </c>
      <c r="BM6" s="35">
        <f t="shared" si="7"/>
        <v>760.12</v>
      </c>
      <c r="BN6" s="35">
        <f t="shared" si="7"/>
        <v>492.59</v>
      </c>
      <c r="BO6" s="35">
        <f t="shared" si="7"/>
        <v>503.8</v>
      </c>
      <c r="BP6" s="34" t="str">
        <f>IF(BP7="","",IF(BP7="-","【-】","【"&amp;SUBSTITUTE(TEXT(BP7,"#,##0.00"),"-","△")&amp;"】"))</f>
        <v>【559.52】</v>
      </c>
      <c r="BQ6" s="35">
        <f>IF(BQ7="",NA(),BQ7)</f>
        <v>57.83</v>
      </c>
      <c r="BR6" s="35">
        <f t="shared" ref="BR6:BZ6" si="8">IF(BR7="",NA(),BR7)</f>
        <v>53.53</v>
      </c>
      <c r="BS6" s="35">
        <f t="shared" si="8"/>
        <v>57.33</v>
      </c>
      <c r="BT6" s="35">
        <f t="shared" si="8"/>
        <v>54.23</v>
      </c>
      <c r="BU6" s="35">
        <f t="shared" si="8"/>
        <v>49.2</v>
      </c>
      <c r="BV6" s="35">
        <f t="shared" si="8"/>
        <v>54.55</v>
      </c>
      <c r="BW6" s="35">
        <f t="shared" si="8"/>
        <v>56.63</v>
      </c>
      <c r="BX6" s="35">
        <f t="shared" si="8"/>
        <v>50.17</v>
      </c>
      <c r="BY6" s="35">
        <f t="shared" si="8"/>
        <v>46.53</v>
      </c>
      <c r="BZ6" s="35">
        <f t="shared" si="8"/>
        <v>51.58</v>
      </c>
      <c r="CA6" s="34" t="str">
        <f>IF(CA7="","",IF(CA7="-","【-】","【"&amp;SUBSTITUTE(TEXT(CA7,"#,##0.00"),"-","△")&amp;"】"))</f>
        <v>【52.20】</v>
      </c>
      <c r="CB6" s="35">
        <f>IF(CB7="",NA(),CB7)</f>
        <v>316.8</v>
      </c>
      <c r="CC6" s="35">
        <f t="shared" ref="CC6:CK6" si="9">IF(CC7="",NA(),CC7)</f>
        <v>330.79</v>
      </c>
      <c r="CD6" s="35">
        <f t="shared" si="9"/>
        <v>320.92</v>
      </c>
      <c r="CE6" s="35">
        <f t="shared" si="9"/>
        <v>336.73</v>
      </c>
      <c r="CF6" s="35">
        <f t="shared" si="9"/>
        <v>376.63</v>
      </c>
      <c r="CG6" s="35">
        <f t="shared" si="9"/>
        <v>275.64999999999998</v>
      </c>
      <c r="CH6" s="35">
        <f t="shared" si="9"/>
        <v>272.66000000000003</v>
      </c>
      <c r="CI6" s="35">
        <f t="shared" si="9"/>
        <v>329.08</v>
      </c>
      <c r="CJ6" s="35">
        <f t="shared" si="9"/>
        <v>373.71</v>
      </c>
      <c r="CK6" s="35">
        <f t="shared" si="9"/>
        <v>333.58</v>
      </c>
      <c r="CL6" s="34" t="str">
        <f>IF(CL7="","",IF(CL7="-","【-】","【"&amp;SUBSTITUTE(TEXT(CL7,"#,##0.00"),"-","△")&amp;"】"))</f>
        <v>【295.20】</v>
      </c>
      <c r="CM6" s="35">
        <f>IF(CM7="",NA(),CM7)</f>
        <v>44.3</v>
      </c>
      <c r="CN6" s="35">
        <f t="shared" ref="CN6:CV6" si="10">IF(CN7="",NA(),CN7)</f>
        <v>42.68</v>
      </c>
      <c r="CO6" s="35">
        <f t="shared" si="10"/>
        <v>42.01</v>
      </c>
      <c r="CP6" s="35">
        <f t="shared" si="10"/>
        <v>41.38</v>
      </c>
      <c r="CQ6" s="35">
        <f t="shared" si="10"/>
        <v>40.229999999999997</v>
      </c>
      <c r="CR6" s="35">
        <f t="shared" si="10"/>
        <v>58.58</v>
      </c>
      <c r="CS6" s="35">
        <f t="shared" si="10"/>
        <v>58.82</v>
      </c>
      <c r="CT6" s="35">
        <f t="shared" si="10"/>
        <v>51.54</v>
      </c>
      <c r="CU6" s="35">
        <f t="shared" si="10"/>
        <v>44.84</v>
      </c>
      <c r="CV6" s="35">
        <f t="shared" si="10"/>
        <v>41.51</v>
      </c>
      <c r="CW6" s="34" t="str">
        <f>IF(CW7="","",IF(CW7="-","【-】","【"&amp;SUBSTITUTE(TEXT(CW7,"#,##0.00"),"-","△")&amp;"】"))</f>
        <v>【122.90】</v>
      </c>
      <c r="CX6" s="35">
        <f>IF(CX7="",NA(),CX7)</f>
        <v>100</v>
      </c>
      <c r="CY6" s="35">
        <f t="shared" ref="CY6:DG6" si="11">IF(CY7="",NA(),CY7)</f>
        <v>100</v>
      </c>
      <c r="CZ6" s="35">
        <f t="shared" si="11"/>
        <v>100</v>
      </c>
      <c r="DA6" s="35">
        <f t="shared" si="11"/>
        <v>100</v>
      </c>
      <c r="DB6" s="35">
        <f t="shared" si="11"/>
        <v>100</v>
      </c>
      <c r="DC6" s="35">
        <f t="shared" si="11"/>
        <v>72.31</v>
      </c>
      <c r="DD6" s="35">
        <f t="shared" si="11"/>
        <v>71.760000000000005</v>
      </c>
      <c r="DE6" s="35">
        <f t="shared" si="11"/>
        <v>71.599999999999994</v>
      </c>
      <c r="DF6" s="35">
        <f t="shared" si="11"/>
        <v>67.86</v>
      </c>
      <c r="DG6" s="35">
        <f t="shared" si="11"/>
        <v>68.72</v>
      </c>
      <c r="DH6" s="34" t="str">
        <f>IF(DH7="","",IF(DH7="-","【-】","【"&amp;SUBSTITUTE(TEXT(DH7,"#,##0.00"),"-","△")&amp;"】"))</f>
        <v>【81.31】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15202</v>
      </c>
      <c r="D7" s="37">
        <v>47</v>
      </c>
      <c r="E7" s="37">
        <v>18</v>
      </c>
      <c r="F7" s="37">
        <v>1</v>
      </c>
      <c r="G7" s="37">
        <v>0</v>
      </c>
      <c r="H7" s="37" t="s">
        <v>109</v>
      </c>
      <c r="I7" s="37" t="s">
        <v>110</v>
      </c>
      <c r="J7" s="37" t="s">
        <v>111</v>
      </c>
      <c r="K7" s="37" t="s">
        <v>112</v>
      </c>
      <c r="L7" s="37" t="s">
        <v>113</v>
      </c>
      <c r="M7" s="37"/>
      <c r="N7" s="38" t="s">
        <v>114</v>
      </c>
      <c r="O7" s="38" t="s">
        <v>115</v>
      </c>
      <c r="P7" s="38">
        <v>14.06</v>
      </c>
      <c r="Q7" s="38">
        <v>100</v>
      </c>
      <c r="R7" s="38">
        <v>3630</v>
      </c>
      <c r="S7" s="38">
        <v>2424</v>
      </c>
      <c r="T7" s="38">
        <v>574.1</v>
      </c>
      <c r="U7" s="38">
        <v>4.22</v>
      </c>
      <c r="V7" s="38">
        <v>339</v>
      </c>
      <c r="W7" s="38">
        <v>0.5</v>
      </c>
      <c r="X7" s="38">
        <v>678</v>
      </c>
      <c r="Y7" s="38">
        <v>49.12</v>
      </c>
      <c r="Z7" s="38">
        <v>45.59</v>
      </c>
      <c r="AA7" s="38">
        <v>39.119999999999997</v>
      </c>
      <c r="AB7" s="38">
        <v>39.729999999999997</v>
      </c>
      <c r="AC7" s="38">
        <v>44.45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1526.21</v>
      </c>
      <c r="BG7" s="38">
        <v>1615.48</v>
      </c>
      <c r="BH7" s="38">
        <v>0</v>
      </c>
      <c r="BI7" s="38">
        <v>0</v>
      </c>
      <c r="BJ7" s="38">
        <v>0</v>
      </c>
      <c r="BK7" s="38">
        <v>862.78</v>
      </c>
      <c r="BL7" s="38">
        <v>803.29</v>
      </c>
      <c r="BM7" s="38">
        <v>760.12</v>
      </c>
      <c r="BN7" s="38">
        <v>492.59</v>
      </c>
      <c r="BO7" s="38">
        <v>503.8</v>
      </c>
      <c r="BP7" s="38">
        <v>559.52</v>
      </c>
      <c r="BQ7" s="38">
        <v>57.83</v>
      </c>
      <c r="BR7" s="38">
        <v>53.53</v>
      </c>
      <c r="BS7" s="38">
        <v>57.33</v>
      </c>
      <c r="BT7" s="38">
        <v>54.23</v>
      </c>
      <c r="BU7" s="38">
        <v>49.2</v>
      </c>
      <c r="BV7" s="38">
        <v>54.55</v>
      </c>
      <c r="BW7" s="38">
        <v>56.63</v>
      </c>
      <c r="BX7" s="38">
        <v>50.17</v>
      </c>
      <c r="BY7" s="38">
        <v>46.53</v>
      </c>
      <c r="BZ7" s="38">
        <v>51.58</v>
      </c>
      <c r="CA7" s="38">
        <v>52.2</v>
      </c>
      <c r="CB7" s="38">
        <v>316.8</v>
      </c>
      <c r="CC7" s="38">
        <v>330.79</v>
      </c>
      <c r="CD7" s="38">
        <v>320.92</v>
      </c>
      <c r="CE7" s="38">
        <v>336.73</v>
      </c>
      <c r="CF7" s="38">
        <v>376.63</v>
      </c>
      <c r="CG7" s="38">
        <v>275.64999999999998</v>
      </c>
      <c r="CH7" s="38">
        <v>272.66000000000003</v>
      </c>
      <c r="CI7" s="38">
        <v>329.08</v>
      </c>
      <c r="CJ7" s="38">
        <v>373.71</v>
      </c>
      <c r="CK7" s="38">
        <v>333.58</v>
      </c>
      <c r="CL7" s="38">
        <v>295.2</v>
      </c>
      <c r="CM7" s="38">
        <v>44.3</v>
      </c>
      <c r="CN7" s="38">
        <v>42.68</v>
      </c>
      <c r="CO7" s="38">
        <v>42.01</v>
      </c>
      <c r="CP7" s="38">
        <v>41.38</v>
      </c>
      <c r="CQ7" s="38">
        <v>40.229999999999997</v>
      </c>
      <c r="CR7" s="38">
        <v>58.58</v>
      </c>
      <c r="CS7" s="38">
        <v>58.82</v>
      </c>
      <c r="CT7" s="38">
        <v>51.54</v>
      </c>
      <c r="CU7" s="38">
        <v>44.84</v>
      </c>
      <c r="CV7" s="38">
        <v>41.51</v>
      </c>
      <c r="CW7" s="38">
        <v>122.9</v>
      </c>
      <c r="CX7" s="38">
        <v>100</v>
      </c>
      <c r="CY7" s="38">
        <v>100</v>
      </c>
      <c r="CZ7" s="38">
        <v>100</v>
      </c>
      <c r="DA7" s="38">
        <v>100</v>
      </c>
      <c r="DB7" s="38">
        <v>100</v>
      </c>
      <c r="DC7" s="38">
        <v>72.31</v>
      </c>
      <c r="DD7" s="38">
        <v>71.760000000000005</v>
      </c>
      <c r="DE7" s="38">
        <v>71.599999999999994</v>
      </c>
      <c r="DF7" s="38">
        <v>67.86</v>
      </c>
      <c r="DG7" s="38">
        <v>68.72</v>
      </c>
      <c r="DH7" s="38">
        <v>81.31</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2017-12-25T02:42:44Z</dcterms:created>
  <dcterms:modified xsi:type="dcterms:W3CDTF">2018-02-27T05:29:43Z</dcterms:modified>
</cp:coreProperties>
</file>