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hor22330\Documents\水道バックアップ\水道バックアップ\19公営企業会計関係\01公営企業に係る「経営比較分析表」の分析等について\Ｈ31\"/>
    </mc:Choice>
  </mc:AlternateContent>
  <workbookProtection workbookAlgorithmName="SHA-512" workbookHashValue="5e5PiXgr703n6g0KimeRHW5Mp0DlFZe7tkeqoQTDqfQC7OA1X/wXdPwVCgEITD5nylqP78N1RqVQGRgMEf3OWQ==" workbookSaltValue="9t0AQ5lAj6OLOHcnLeiy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<sst xmlns="http://schemas.openxmlformats.org/spreadsheetml/2006/main" count="228" uniqueCount="115">
  <si>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</si>
  <si>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</si>
  <si>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</si>
  <si>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</si>
  <si>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</si>
  <si>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</si>
  <si>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</si>
  <si>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</si>
  <si>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</si>
  <si>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</si>
  <si>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</si>
  <si>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</si>
  <si>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</si>
  <si>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</si>
  <si>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</si>
  <si>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</si>
  <si>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</si>
  <si>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</si>
  <si>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</si>
  <si>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</si>
  <si>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</si>
  <si>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</si>
  <si>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</si>
  <si>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</si>
  <si>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</si>
  <si>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</si>
  <si>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</si>
  <si>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</si>
  <si>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</si>
  <si>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</si>
  <si>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</si>
  <si>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</si>
  <si>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</si>
  <si>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</si>
  <si>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</si>
  <si>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</si>
  <si>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</si>
  <si>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</si>
  <si>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</si>
  <si>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</si>
  <si>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</si>
  <si>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</si>
  <si>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</si>
  <si>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</si>
  <si>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</si>
  <si>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</si>
  <si>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</si>
  <si>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</si>
  <si>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</si>
  <si>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</si>
  <si>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</si>
  <si>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</si>
  <si>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</si>
  <si>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</si>
  <si>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</si>
  <si>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</si>
  <si>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</si>
  <si>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</si>
  <si>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</si>
  <si>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</si>
  <si>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</si>
  <si>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</si>
  <si>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</si>
  <si>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</si>
  <si>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</si>
  <si>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</si>
  <si>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</si>
  <si>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</si>
  <si>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</si>
  <si>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</si>
  <si>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</si>
  <si>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</si>
  <si>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</si>
  <si>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</si>
  <si>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</si>
  <si>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</si>
  <si>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</si>
  <si>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</si>
  <si>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</si>
  <si>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</si>
  <si>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</si>
  <si>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</si>
  <si>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</si>
  <si>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</si>
  <si>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</si>
  <si>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</si>
  <si>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</si>
  <si>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</si>
  <si>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</si>
  <si>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</si>
  <si>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</si>
  <si>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</si>
  <si>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</si>
  <si>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</si>
  <si>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</si>
  <si>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</si>
  <si>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</si>
  <si>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</si>
  <si>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</si>
  <si>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</si>
  <si>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</si>
  <si>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</si>
  <si>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</si>
  <si>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</si>
  <si>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</si>
  <si>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</si>
  <si>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</si>
  <si>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</si>
  <si>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</si>
  <si>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</si>
  <si>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</si>
  <si>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</si>
  <si>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においては、施設の老朽化対策として、下水道長寿命化計画に基づき整備・更新を進めていくが、整備経費も膨大な額となることから、料金収入など以外の経費負担については、一般会計からの繰入金に頼らざるを得ない。
　また、料金収入については、これらの経費にかかる住民負担の増は免れないと考える。しかし、急激な負担増を避けるためにも計画的な料金改定を行う必要がある。しかし、水道料金の８割程度に設定してきた経緯があることを考慮し、水道料金との連動や均衡性にも考量した料金設定を行わなければならない。　
　本町のように広域かつ小規模自治体においては、独立採算性による経営は極めて困難である。一般会計からの繰入金の増は、町全体の財政を圧迫することにつながるため、より健全な経営を行うことが必要と考える。</t>
    <rPh sb="1" eb="3">
      <t>コンゴ</t>
    </rPh>
    <rPh sb="9" eb="11">
      <t>シセツ</t>
    </rPh>
    <rPh sb="12" eb="15">
      <t>ロウキュウカ</t>
    </rPh>
    <rPh sb="15" eb="17">
      <t>タイサク</t>
    </rPh>
    <rPh sb="21" eb="24">
      <t>ゲスイドウ</t>
    </rPh>
    <rPh sb="24" eb="25">
      <t>チョウ</t>
    </rPh>
    <rPh sb="25" eb="28">
      <t>ジュミョウカ</t>
    </rPh>
    <rPh sb="28" eb="30">
      <t>ケイカク</t>
    </rPh>
    <rPh sb="31" eb="32">
      <t>モト</t>
    </rPh>
    <rPh sb="34" eb="36">
      <t>セイビ</t>
    </rPh>
    <rPh sb="37" eb="39">
      <t>コウシン</t>
    </rPh>
    <rPh sb="40" eb="41">
      <t>スス</t>
    </rPh>
    <rPh sb="47" eb="49">
      <t>セイビ</t>
    </rPh>
    <rPh sb="49" eb="51">
      <t>ケイヒ</t>
    </rPh>
    <rPh sb="52" eb="54">
      <t>ボウダイ</t>
    </rPh>
    <rPh sb="55" eb="56">
      <t>ガク</t>
    </rPh>
    <rPh sb="64" eb="66">
      <t>リョウキン</t>
    </rPh>
    <rPh sb="66" eb="68">
      <t>シュウニュウ</t>
    </rPh>
    <rPh sb="70" eb="72">
      <t>イガイ</t>
    </rPh>
    <rPh sb="73" eb="75">
      <t>ケイヒ</t>
    </rPh>
    <rPh sb="75" eb="77">
      <t>フタン</t>
    </rPh>
    <rPh sb="83" eb="85">
      <t>イッパン</t>
    </rPh>
    <rPh sb="85" eb="87">
      <t>カイケイ</t>
    </rPh>
    <rPh sb="90" eb="92">
      <t>クリイレ</t>
    </rPh>
    <rPh sb="92" eb="93">
      <t>キン</t>
    </rPh>
    <rPh sb="94" eb="95">
      <t>タヨ</t>
    </rPh>
    <rPh sb="99" eb="100">
      <t>エ</t>
    </rPh>
    <rPh sb="108" eb="110">
      <t>リョウキン</t>
    </rPh>
    <rPh sb="110" eb="112">
      <t>シュウニュウ</t>
    </rPh>
    <rPh sb="122" eb="124">
      <t>ケイヒ</t>
    </rPh>
    <rPh sb="128" eb="130">
      <t>ジュウミン</t>
    </rPh>
    <rPh sb="130" eb="132">
      <t>フタン</t>
    </rPh>
    <rPh sb="133" eb="134">
      <t>ゾウ</t>
    </rPh>
    <rPh sb="135" eb="136">
      <t>マヌガ</t>
    </rPh>
    <rPh sb="140" eb="141">
      <t>カンガ</t>
    </rPh>
    <rPh sb="148" eb="150">
      <t>キュウゲキ</t>
    </rPh>
    <rPh sb="151" eb="154">
      <t>フタンゾウ</t>
    </rPh>
    <rPh sb="155" eb="156">
      <t>サ</t>
    </rPh>
    <rPh sb="162" eb="164">
      <t>ケイカク</t>
    </rPh>
    <rPh sb="164" eb="165">
      <t>テキ</t>
    </rPh>
    <rPh sb="166" eb="168">
      <t>リョウキン</t>
    </rPh>
    <rPh sb="168" eb="170">
      <t>カイテイ</t>
    </rPh>
    <rPh sb="171" eb="172">
      <t>オコナ</t>
    </rPh>
    <rPh sb="173" eb="175">
      <t>ヒツヨウ</t>
    </rPh>
    <rPh sb="183" eb="185">
      <t>スイドウ</t>
    </rPh>
    <rPh sb="185" eb="187">
      <t>リョウキン</t>
    </rPh>
    <rPh sb="189" eb="190">
      <t>ワリ</t>
    </rPh>
    <rPh sb="190" eb="192">
      <t>テイド</t>
    </rPh>
    <rPh sb="193" eb="195">
      <t>セッテイ</t>
    </rPh>
    <rPh sb="199" eb="201">
      <t>ケイイ</t>
    </rPh>
    <rPh sb="207" eb="209">
      <t>コウリョ</t>
    </rPh>
    <rPh sb="211" eb="213">
      <t>スイドウ</t>
    </rPh>
    <rPh sb="213" eb="215">
      <t>リョウキン</t>
    </rPh>
    <rPh sb="217" eb="219">
      <t>レンドウ</t>
    </rPh>
    <rPh sb="220" eb="223">
      <t>キンコウセイ</t>
    </rPh>
    <rPh sb="225" eb="227">
      <t>コウリョウ</t>
    </rPh>
    <rPh sb="229" eb="231">
      <t>リョウキン</t>
    </rPh>
    <rPh sb="231" eb="233">
      <t>セッテイ</t>
    </rPh>
    <rPh sb="234" eb="235">
      <t>オコナ</t>
    </rPh>
    <rPh sb="248" eb="250">
      <t>ホンチョウ</t>
    </rPh>
    <rPh sb="254" eb="256">
      <t>コウイキ</t>
    </rPh>
    <rPh sb="258" eb="261">
      <t>ショウキボ</t>
    </rPh>
    <rPh sb="261" eb="264">
      <t>ジチタイ</t>
    </rPh>
    <rPh sb="270" eb="272">
      <t>ドクリツ</t>
    </rPh>
    <rPh sb="272" eb="275">
      <t>サイサンセイ</t>
    </rPh>
    <rPh sb="278" eb="280">
      <t>ケイエイ</t>
    </rPh>
    <rPh sb="281" eb="282">
      <t>キワ</t>
    </rPh>
    <rPh sb="284" eb="286">
      <t>コンナン</t>
    </rPh>
    <rPh sb="290" eb="292">
      <t>イッパン</t>
    </rPh>
    <rPh sb="292" eb="294">
      <t>カイケイ</t>
    </rPh>
    <rPh sb="297" eb="299">
      <t>クリイレ</t>
    </rPh>
    <rPh sb="299" eb="300">
      <t>キン</t>
    </rPh>
    <rPh sb="301" eb="302">
      <t>ゾウ</t>
    </rPh>
    <rPh sb="304" eb="305">
      <t>マチ</t>
    </rPh>
    <rPh sb="305" eb="307">
      <t>ゼンタイ</t>
    </rPh>
    <rPh sb="308" eb="310">
      <t>ザイセイ</t>
    </rPh>
    <rPh sb="311" eb="313">
      <t>アッパク</t>
    </rPh>
    <rPh sb="327" eb="329">
      <t>ケンゼン</t>
    </rPh>
    <rPh sb="330" eb="332">
      <t>ケイエイ</t>
    </rPh>
    <rPh sb="333" eb="334">
      <t>オコナ</t>
    </rPh>
    <rPh sb="338" eb="340">
      <t>ヒツヨウ</t>
    </rPh>
    <rPh sb="341" eb="342">
      <t>カンガ</t>
    </rPh>
    <phoneticPr fontId="15"/>
  </si>
  <si>
    <t>　施設自体については、設置後18年以上を経過し、30年度では水処理設備の更新など実施した。今後における施設整備は必要である。</t>
    <rPh sb="1" eb="3">
      <t>シセツ</t>
    </rPh>
    <rPh sb="3" eb="5">
      <t>ジタイ</t>
    </rPh>
    <rPh sb="11" eb="13">
      <t>セッチ</t>
    </rPh>
    <rPh sb="13" eb="14">
      <t>ゴ</t>
    </rPh>
    <rPh sb="16" eb="17">
      <t>ネン</t>
    </rPh>
    <rPh sb="17" eb="19">
      <t>イジョウ</t>
    </rPh>
    <rPh sb="20" eb="22">
      <t>ケイカ</t>
    </rPh>
    <rPh sb="26" eb="27">
      <t>ネン</t>
    </rPh>
    <rPh sb="27" eb="28">
      <t>ド</t>
    </rPh>
    <rPh sb="30" eb="31">
      <t>ミズ</t>
    </rPh>
    <rPh sb="31" eb="33">
      <t>ショリ</t>
    </rPh>
    <rPh sb="33" eb="35">
      <t>セツビ</t>
    </rPh>
    <rPh sb="36" eb="38">
      <t>コウシン</t>
    </rPh>
    <rPh sb="40" eb="42">
      <t>ジッシ</t>
    </rPh>
    <rPh sb="45" eb="47">
      <t>コンゴ</t>
    </rPh>
    <rPh sb="51" eb="53">
      <t>シセツ</t>
    </rPh>
    <rPh sb="53" eb="55">
      <t>セイビ</t>
    </rPh>
    <rPh sb="56" eb="58">
      <t>ヒツヨウ</t>
    </rPh>
    <phoneticPr fontId="15"/>
  </si>
  <si>
    <t>　中心市街地を対象に終末処理場を有する公共下水道処理区域を設定し、稼働をしている。新築住宅の建設や生活環境の近代化により、ほとんどの世帯が公共下水道に接続をしているが、維持管理等の支出を賄えるだけの戸数がないことから、一般会計からの繰入に頼らざるを得ない経営が続いている。
　未だ、処理区域内において未接続となっている世帯については、水洗化の利便性や効果に理解はしながらも、老朽家屋に居住し、設備投資する金銭的余裕がない高齢世帯も多いため、今後、接続する可能性は低いと考える。また、新築住宅の建設は断続的であり、年間を通しても数件と少ない状況である。これらのことから、料金収入の大幅な増加は見込めない現状にある。
　維持管理費については、稼働に必要な業務項目を委託するなど、費用の削減に努めており、これ以上の経費削減は困難である。
　施設整備については、設置後、18年以上経過しているため、今後の施設整備は不可欠であり、これに伴う支出の増加が見込まれる。
　料金収入については、消費税の増税に伴い、見直しを行う予定である。
　今後、健全経営のための財源確保として、料金改定は必須である。</t>
    <rPh sb="1" eb="3">
      <t>チュウシン</t>
    </rPh>
    <rPh sb="3" eb="6">
      <t>シガイチ</t>
    </rPh>
    <rPh sb="7" eb="9">
      <t>タイショウ</t>
    </rPh>
    <rPh sb="10" eb="12">
      <t>シュウマツ</t>
    </rPh>
    <rPh sb="12" eb="15">
      <t>ショリジョウ</t>
    </rPh>
    <rPh sb="16" eb="17">
      <t>ユウ</t>
    </rPh>
    <rPh sb="19" eb="21">
      <t>コウキョウ</t>
    </rPh>
    <rPh sb="21" eb="24">
      <t>ゲスイドウ</t>
    </rPh>
    <rPh sb="24" eb="26">
      <t>ショリ</t>
    </rPh>
    <rPh sb="26" eb="28">
      <t>クイキ</t>
    </rPh>
    <rPh sb="29" eb="31">
      <t>セッテイ</t>
    </rPh>
    <rPh sb="33" eb="35">
      <t>カドウ</t>
    </rPh>
    <rPh sb="41" eb="43">
      <t>シンチク</t>
    </rPh>
    <rPh sb="43" eb="45">
      <t>ジュウタク</t>
    </rPh>
    <rPh sb="46" eb="48">
      <t>ケンセツ</t>
    </rPh>
    <rPh sb="49" eb="51">
      <t>セイカツ</t>
    </rPh>
    <rPh sb="51" eb="53">
      <t>カンキョウ</t>
    </rPh>
    <rPh sb="54" eb="57">
      <t>キンダイカ</t>
    </rPh>
    <rPh sb="66" eb="68">
      <t>セタイ</t>
    </rPh>
    <rPh sb="69" eb="71">
      <t>コウキョウ</t>
    </rPh>
    <rPh sb="71" eb="74">
      <t>ゲスイドウ</t>
    </rPh>
    <rPh sb="75" eb="77">
      <t>セツゾク</t>
    </rPh>
    <rPh sb="84" eb="86">
      <t>イジ</t>
    </rPh>
    <rPh sb="86" eb="88">
      <t>カンリ</t>
    </rPh>
    <rPh sb="88" eb="89">
      <t>トウ</t>
    </rPh>
    <rPh sb="90" eb="92">
      <t>シシュツ</t>
    </rPh>
    <rPh sb="93" eb="94">
      <t>マカナ</t>
    </rPh>
    <rPh sb="99" eb="101">
      <t>コスウ</t>
    </rPh>
    <rPh sb="109" eb="111">
      <t>イッパン</t>
    </rPh>
    <rPh sb="111" eb="113">
      <t>カイケイ</t>
    </rPh>
    <rPh sb="116" eb="118">
      <t>クリイレ</t>
    </rPh>
    <rPh sb="119" eb="120">
      <t>タヨ</t>
    </rPh>
    <rPh sb="124" eb="125">
      <t>エ</t>
    </rPh>
    <rPh sb="127" eb="129">
      <t>ケイエイ</t>
    </rPh>
    <rPh sb="130" eb="131">
      <t>ツヅ</t>
    </rPh>
    <rPh sb="138" eb="139">
      <t>マ</t>
    </rPh>
    <rPh sb="141" eb="143">
      <t>ショリ</t>
    </rPh>
    <rPh sb="143" eb="146">
      <t>クイキナイ</t>
    </rPh>
    <rPh sb="150" eb="153">
      <t>ミセツゾク</t>
    </rPh>
    <rPh sb="159" eb="161">
      <t>セタイ</t>
    </rPh>
    <rPh sb="167" eb="170">
      <t>スイセンカ</t>
    </rPh>
    <rPh sb="171" eb="174">
      <t>リベンセイ</t>
    </rPh>
    <rPh sb="175" eb="177">
      <t>コウカ</t>
    </rPh>
    <rPh sb="178" eb="180">
      <t>リカイ</t>
    </rPh>
    <rPh sb="187" eb="189">
      <t>ロウキュウ</t>
    </rPh>
    <rPh sb="189" eb="191">
      <t>カオク</t>
    </rPh>
    <rPh sb="192" eb="194">
      <t>キョジュウ</t>
    </rPh>
    <rPh sb="196" eb="198">
      <t>セツビ</t>
    </rPh>
    <rPh sb="198" eb="200">
      <t>トウシ</t>
    </rPh>
    <rPh sb="202" eb="205">
      <t>キンセンテキ</t>
    </rPh>
    <rPh sb="205" eb="207">
      <t>ヨユウ</t>
    </rPh>
    <rPh sb="210" eb="212">
      <t>コウレイ</t>
    </rPh>
    <rPh sb="212" eb="214">
      <t>セタイ</t>
    </rPh>
    <rPh sb="215" eb="216">
      <t>オオ</t>
    </rPh>
    <rPh sb="220" eb="222">
      <t>コンゴ</t>
    </rPh>
    <rPh sb="223" eb="225">
      <t>セツゾク</t>
    </rPh>
    <rPh sb="227" eb="230">
      <t>カノウセイ</t>
    </rPh>
    <rPh sb="231" eb="232">
      <t>ヒク</t>
    </rPh>
    <rPh sb="234" eb="235">
      <t>カンガ</t>
    </rPh>
    <rPh sb="241" eb="243">
      <t>シンチク</t>
    </rPh>
    <rPh sb="243" eb="245">
      <t>ジュウタク</t>
    </rPh>
    <rPh sb="246" eb="248">
      <t>ケンセツ</t>
    </rPh>
    <rPh sb="249" eb="252">
      <t>ダンゾクテキ</t>
    </rPh>
    <rPh sb="256" eb="258">
      <t>ネンカン</t>
    </rPh>
    <rPh sb="259" eb="260">
      <t>トオ</t>
    </rPh>
    <rPh sb="263" eb="265">
      <t>スウケン</t>
    </rPh>
    <rPh sb="266" eb="267">
      <t>スク</t>
    </rPh>
    <rPh sb="269" eb="271">
      <t>ジョウキョウ</t>
    </rPh>
    <rPh sb="284" eb="286">
      <t>リョウキン</t>
    </rPh>
    <rPh sb="286" eb="288">
      <t>シュウニュウ</t>
    </rPh>
    <rPh sb="289" eb="291">
      <t>オオハバ</t>
    </rPh>
    <rPh sb="292" eb="294">
      <t>ゾウカ</t>
    </rPh>
    <rPh sb="295" eb="297">
      <t>ミコ</t>
    </rPh>
    <rPh sb="300" eb="302">
      <t>ゲンジョウ</t>
    </rPh>
    <rPh sb="308" eb="310">
      <t>イジ</t>
    </rPh>
    <rPh sb="310" eb="313">
      <t>カンリヒ</t>
    </rPh>
    <rPh sb="319" eb="321">
      <t>カドウ</t>
    </rPh>
    <rPh sb="322" eb="324">
      <t>ヒツヨウ</t>
    </rPh>
    <rPh sb="325" eb="327">
      <t>ギョウム</t>
    </rPh>
    <rPh sb="327" eb="329">
      <t>コウモク</t>
    </rPh>
    <rPh sb="330" eb="332">
      <t>イタク</t>
    </rPh>
    <rPh sb="337" eb="339">
      <t>ヒヨウ</t>
    </rPh>
    <rPh sb="340" eb="342">
      <t>サクゲン</t>
    </rPh>
    <rPh sb="343" eb="344">
      <t>ツト</t>
    </rPh>
    <rPh sb="351" eb="353">
      <t>イジョウ</t>
    </rPh>
    <rPh sb="354" eb="356">
      <t>ケイヒ</t>
    </rPh>
    <rPh sb="356" eb="358">
      <t>サクゲン</t>
    </rPh>
    <rPh sb="359" eb="361">
      <t>コンナン</t>
    </rPh>
    <rPh sb="367" eb="369">
      <t>シセツ</t>
    </rPh>
    <rPh sb="369" eb="371">
      <t>セイビ</t>
    </rPh>
    <rPh sb="377" eb="379">
      <t>セッチ</t>
    </rPh>
    <rPh sb="379" eb="380">
      <t>ゴ</t>
    </rPh>
    <rPh sb="383" eb="384">
      <t>ネン</t>
    </rPh>
    <rPh sb="384" eb="386">
      <t>イジョウ</t>
    </rPh>
    <rPh sb="386" eb="388">
      <t>ケイカ</t>
    </rPh>
    <rPh sb="395" eb="397">
      <t>コンゴ</t>
    </rPh>
    <rPh sb="398" eb="400">
      <t>シセツ</t>
    </rPh>
    <rPh sb="400" eb="402">
      <t>セイビ</t>
    </rPh>
    <rPh sb="403" eb="406">
      <t>フカケツ</t>
    </rPh>
    <rPh sb="413" eb="414">
      <t>トモナ</t>
    </rPh>
    <rPh sb="415" eb="417">
      <t>シシュツ</t>
    </rPh>
    <rPh sb="418" eb="420">
      <t>ゾウカ</t>
    </rPh>
    <rPh sb="421" eb="423">
      <t>ミコ</t>
    </rPh>
    <rPh sb="429" eb="431">
      <t>リョウキン</t>
    </rPh>
    <rPh sb="431" eb="433">
      <t>シュウニュウ</t>
    </rPh>
    <rPh sb="439" eb="442">
      <t>ショウヒゼイ</t>
    </rPh>
    <rPh sb="443" eb="445">
      <t>ゾウゼイ</t>
    </rPh>
    <rPh sb="446" eb="447">
      <t>トモナ</t>
    </rPh>
    <rPh sb="449" eb="451">
      <t>ミナオ</t>
    </rPh>
    <rPh sb="453" eb="454">
      <t>オコナ</t>
    </rPh>
    <rPh sb="455" eb="457">
      <t>ヨテイ</t>
    </rPh>
    <rPh sb="463" eb="465">
      <t>コンゴ</t>
    </rPh>
    <rPh sb="466" eb="468">
      <t>ケンゼン</t>
    </rPh>
    <rPh sb="468" eb="470">
      <t>ケイエイ</t>
    </rPh>
    <rPh sb="474" eb="476">
      <t>ザイゲン</t>
    </rPh>
    <rPh sb="476" eb="478">
      <t>カクホ</t>
    </rPh>
    <rPh sb="482" eb="484">
      <t>リョウキン</t>
    </rPh>
    <rPh sb="484" eb="486">
      <t>カイテイ</t>
    </rPh>
    <rPh sb="487" eb="489">
      <t>ヒッス</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</si>
</sst>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27-4AB3-A33F-ECB68833E0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c:ext xmlns:c16="http://schemas.microsoft.com/office/drawing/2014/chart" uri="{C3380CC4-5D6E-409C-BE32-E72D297353CC}">
              <c16:uniqueId val="{00000001-2427-4AB3-A33F-ECB68833E0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36.83</c:v>
                </c:pt>
                <c:pt idx="1">
                  <c:v>37.32</c:v>
                </c:pt>
                <c:pt idx="2">
                  <c:v>37.799999999999997</c:v>
                </c:pt>
                <c:pt idx="3">
                  <c:v>38.049999999999997</c:v>
                </c:pt>
                <c:pt idx="4">
                  <c:v>38.049999999999997</c:v>
                </c:pt>
              </c:numCache>
            </c:numRef>
          </c:val>
          <c:extLst>
            <c:ext xmlns:c16="http://schemas.microsoft.com/office/drawing/2014/chart" uri="{C3380CC4-5D6E-409C-BE32-E72D297353CC}">
              <c16:uniqueId val="{00000000-D23B-4E7B-8CF6-CFA3E096F5B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c:ext xmlns:c16="http://schemas.microsoft.com/office/drawing/2014/chart" uri="{C3380CC4-5D6E-409C-BE32-E72D297353CC}">
              <c16:uniqueId val="{00000001-D23B-4E7B-8CF6-CFA3E096F5B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95.44</c:v>
                </c:pt>
                <c:pt idx="1">
                  <c:v>95.01</c:v>
                </c:pt>
                <c:pt idx="2">
                  <c:v>96.12</c:v>
                </c:pt>
                <c:pt idx="3">
                  <c:v>96.19</c:v>
                </c:pt>
                <c:pt idx="4">
                  <c:v>95.82</c:v>
                </c:pt>
              </c:numCache>
            </c:numRef>
          </c:val>
          <c:extLst>
            <c:ext xmlns:c16="http://schemas.microsoft.com/office/drawing/2014/chart" uri="{C3380CC4-5D6E-409C-BE32-E72D297353CC}">
              <c16:uniqueId val="{00000000-5C5A-440C-B40B-139FAA086C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c:ext xmlns:c16="http://schemas.microsoft.com/office/drawing/2014/chart" uri="{C3380CC4-5D6E-409C-BE32-E72D297353CC}">
              <c16:uniqueId val="{00000001-5C5A-440C-B40B-139FAA086C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70.78</c:v>
                </c:pt>
                <c:pt idx="1">
                  <c:v>73.94</c:v>
                </c:pt>
                <c:pt idx="2">
                  <c:v>71.97</c:v>
                </c:pt>
                <c:pt idx="3">
                  <c:v>70.430000000000007</c:v>
                </c:pt>
                <c:pt idx="4">
                  <c:v>71.150000000000006</c:v>
                </c:pt>
              </c:numCache>
            </c:numRef>
          </c:val>
          <c:extLst>
            <c:ext xmlns:c16="http://schemas.microsoft.com/office/drawing/2014/chart" uri="{C3380CC4-5D6E-409C-BE32-E72D297353CC}">
              <c16:uniqueId val="{00000000-DEAA-411B-9E54-11113582A0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AA-411B-9E54-11113582A0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0A-4B40-8EA4-B8469DD8EE9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0A-4B40-8EA4-B8469DD8EE9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33-4CA5-A64D-5EBE11EFC2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33-4CA5-A64D-5EBE11EFC2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29-45C5-924D-CC6212CE96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29-45C5-924D-CC6212CE96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8F-49A2-9FA1-BB710CFA0F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8F-49A2-9FA1-BB710CFA0F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36-4D26-ADB0-D14E03F5D8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3936-4D26-ADB0-D14E03F5D8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46.79</c:v>
                </c:pt>
                <c:pt idx="1">
                  <c:v>41.36</c:v>
                </c:pt>
                <c:pt idx="2">
                  <c:v>44.65</c:v>
                </c:pt>
                <c:pt idx="3">
                  <c:v>46.3</c:v>
                </c:pt>
                <c:pt idx="4">
                  <c:v>39.869999999999997</c:v>
                </c:pt>
              </c:numCache>
            </c:numRef>
          </c:val>
          <c:extLst>
            <c:ext xmlns:c16="http://schemas.microsoft.com/office/drawing/2014/chart" uri="{C3380CC4-5D6E-409C-BE32-E72D297353CC}">
              <c16:uniqueId val="{00000000-B8D7-4C53-B94A-6EFEB61EBA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c:ext xmlns:c16="http://schemas.microsoft.com/office/drawing/2014/chart" uri="{C3380CC4-5D6E-409C-BE32-E72D297353CC}">
              <c16:uniqueId val="{00000001-B8D7-4C53-B94A-6EFEB61EBA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408.31</c:v>
                </c:pt>
                <c:pt idx="1">
                  <c:v>459.68</c:v>
                </c:pt>
                <c:pt idx="2">
                  <c:v>426.55</c:v>
                </c:pt>
                <c:pt idx="3">
                  <c:v>412.13</c:v>
                </c:pt>
                <c:pt idx="4">
                  <c:v>482.68</c:v>
                </c:pt>
              </c:numCache>
            </c:numRef>
          </c:val>
          <c:extLst>
            <c:ext xmlns:c16="http://schemas.microsoft.com/office/drawing/2014/chart" uri="{C3380CC4-5D6E-409C-BE32-E72D297353CC}">
              <c16:uniqueId val="{00000000-0D0B-40E4-99AD-A015DEA6F5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c:ext xmlns:c16="http://schemas.microsoft.com/office/drawing/2014/chart" uri="{C3380CC4-5D6E-409C-BE32-E72D297353CC}">
              <c16:uniqueId val="{00000001-0D0B-40E4-99AD-A015DEA6F5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B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幌延町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2330</v>
      </c>
      <c r="AM8" s="68"/>
      <c r="AN8" s="68"/>
      <c r="AO8" s="68"/>
      <c r="AP8" s="68"/>
      <c r="AQ8" s="68"/>
      <c r="AR8" s="68"/>
      <c r="AS8" s="68"/>
      <c r="AT8" s="67">
        <f>データ!T6</f>
        <v>574.1</v>
      </c>
      <c r="AU8" s="67"/>
      <c r="AV8" s="67"/>
      <c r="AW8" s="67"/>
      <c r="AX8" s="67"/>
      <c r="AY8" s="67"/>
      <c r="AZ8" s="67"/>
      <c r="BA8" s="67"/>
      <c r="BB8" s="67">
        <f>データ!U6</f>
        <v>4.0599999999999996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71.73</v>
      </c>
      <c r="Q10" s="67"/>
      <c r="R10" s="67"/>
      <c r="S10" s="67"/>
      <c r="T10" s="67"/>
      <c r="U10" s="67"/>
      <c r="V10" s="67"/>
      <c r="W10" s="67">
        <f>データ!Q6</f>
        <v>92.12</v>
      </c>
      <c r="X10" s="67"/>
      <c r="Y10" s="67"/>
      <c r="Z10" s="67"/>
      <c r="AA10" s="67"/>
      <c r="AB10" s="67"/>
      <c r="AC10" s="67"/>
      <c r="AD10" s="68">
        <f>データ!R6</f>
        <v>3630</v>
      </c>
      <c r="AE10" s="68"/>
      <c r="AF10" s="68"/>
      <c r="AG10" s="68"/>
      <c r="AH10" s="68"/>
      <c r="AI10" s="68"/>
      <c r="AJ10" s="68"/>
      <c r="AK10" s="2"/>
      <c r="AL10" s="68">
        <f>データ!V6</f>
        <v>1652</v>
      </c>
      <c r="AM10" s="68"/>
      <c r="AN10" s="68"/>
      <c r="AO10" s="68"/>
      <c r="AP10" s="68"/>
      <c r="AQ10" s="68"/>
      <c r="AR10" s="68"/>
      <c r="AS10" s="68"/>
      <c r="AT10" s="67">
        <f>データ!W6</f>
        <v>1.04</v>
      </c>
      <c r="AU10" s="67"/>
      <c r="AV10" s="67"/>
      <c r="AW10" s="67"/>
      <c r="AX10" s="67"/>
      <c r="AY10" s="67"/>
      <c r="AZ10" s="67"/>
      <c r="BA10" s="67"/>
      <c r="BB10" s="67">
        <f>データ!X6</f>
        <v>1588.46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IggL6XaieVF+SqGEWWBuXNYgQzXnKS389B/NQJtJ+Mi4gh/PSUpmkZ+W0pm5VkMdIK/j3CA+szVxRm/cXItc6w==" saltValue="v++NwdYNtFrrCwD8jjpw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15202</v>
      </c>
      <c r="D6" s="33">
        <f t="shared" si="3"/>
        <v>47</v>
      </c>
      <c r="E6" s="33">
        <f t="shared" si="3"/>
        <v>17</v>
      </c>
      <c r="F6" s="33">
        <f t="shared" si="3"/>
        <v>4</v>
      </c>
      <c r="G6" s="33">
        <f t="shared" si="3"/>
        <v>0</v>
      </c>
      <c r="H6" s="33" t="str">
        <f t="shared" si="3"/>
        <v>北海道　幌延町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71.73</v>
      </c>
      <c r="Q6" s="34">
        <f t="shared" si="3"/>
        <v>92.12</v>
      </c>
      <c r="R6" s="34">
        <f t="shared" si="3"/>
        <v>3630</v>
      </c>
      <c r="S6" s="34">
        <f t="shared" si="3"/>
        <v>2330</v>
      </c>
      <c r="T6" s="34">
        <f t="shared" si="3"/>
        <v>574.1</v>
      </c>
      <c r="U6" s="34">
        <f t="shared" si="3"/>
        <v>4.0599999999999996</v>
      </c>
      <c r="V6" s="34">
        <f t="shared" si="3"/>
        <v>1652</v>
      </c>
      <c r="W6" s="34">
        <f t="shared" si="3"/>
        <v>1.04</v>
      </c>
      <c r="X6" s="34">
        <f t="shared" si="3"/>
        <v>1588.46</v>
      </c>
      <c r="Y6" s="35">
        <f>IF(Y7="",NA(),Y7)</f>
        <v>70.78</v>
      </c>
      <c r="Z6" s="35">
        <f t="shared" ref="Z6:AH6" si="4">IF(Z7="",NA(),Z7)</f>
        <v>73.94</v>
      </c>
      <c r="AA6" s="35">
        <f t="shared" si="4"/>
        <v>71.97</v>
      </c>
      <c r="AB6" s="35">
        <f t="shared" si="4"/>
        <v>70.430000000000007</v>
      </c>
      <c r="AC6" s="35">
        <f t="shared" si="4"/>
        <v>71.150000000000006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46.79</v>
      </c>
      <c r="BR6" s="35">
        <f t="shared" ref="BR6:BZ6" si="8">IF(BR7="",NA(),BR7)</f>
        <v>41.36</v>
      </c>
      <c r="BS6" s="35">
        <f t="shared" si="8"/>
        <v>44.65</v>
      </c>
      <c r="BT6" s="35">
        <f t="shared" si="8"/>
        <v>46.3</v>
      </c>
      <c r="BU6" s="35">
        <f t="shared" si="8"/>
        <v>39.869999999999997</v>
      </c>
      <c r="BV6" s="35">
        <f t="shared" si="8"/>
        <v>50.54</v>
      </c>
      <c r="BW6" s="35">
        <f t="shared" si="8"/>
        <v>66.22</v>
      </c>
      <c r="BX6" s="35">
        <f t="shared" si="8"/>
        <v>69.87</v>
      </c>
      <c r="BY6" s="35">
        <f t="shared" si="8"/>
        <v>74.3</v>
      </c>
      <c r="BZ6" s="35">
        <f t="shared" si="8"/>
        <v>72.260000000000005</v>
      </c>
      <c r="CA6" s="34" t="str">
        <f>IF(CA7="","",IF(CA7="-","【-】","【"&amp;SUBSTITUTE(TEXT(CA7,"#,##0.00"),"-","△")&amp;"】"))</f>
        <v>【74.48】</v>
      </c>
      <c r="CB6" s="35">
        <f>IF(CB7="",NA(),CB7)</f>
        <v>408.31</v>
      </c>
      <c r="CC6" s="35">
        <f t="shared" ref="CC6:CK6" si="9">IF(CC7="",NA(),CC7)</f>
        <v>459.68</v>
      </c>
      <c r="CD6" s="35">
        <f t="shared" si="9"/>
        <v>426.55</v>
      </c>
      <c r="CE6" s="35">
        <f t="shared" si="9"/>
        <v>412.13</v>
      </c>
      <c r="CF6" s="35">
        <f t="shared" si="9"/>
        <v>482.68</v>
      </c>
      <c r="CG6" s="35">
        <f t="shared" si="9"/>
        <v>320.36</v>
      </c>
      <c r="CH6" s="35">
        <f t="shared" si="9"/>
        <v>246.72</v>
      </c>
      <c r="CI6" s="35">
        <f t="shared" si="9"/>
        <v>234.96</v>
      </c>
      <c r="CJ6" s="35">
        <f t="shared" si="9"/>
        <v>221.81</v>
      </c>
      <c r="CK6" s="35">
        <f t="shared" si="9"/>
        <v>230.02</v>
      </c>
      <c r="CL6" s="34" t="str">
        <f>IF(CL7="","",IF(CL7="-","【-】","【"&amp;SUBSTITUTE(TEXT(CL7,"#,##0.00"),"-","△")&amp;"】"))</f>
        <v>【219.46】</v>
      </c>
      <c r="CM6" s="35">
        <f>IF(CM7="",NA(),CM7)</f>
        <v>36.83</v>
      </c>
      <c r="CN6" s="35">
        <f t="shared" ref="CN6:CV6" si="10">IF(CN7="",NA(),CN7)</f>
        <v>37.32</v>
      </c>
      <c r="CO6" s="35">
        <f t="shared" si="10"/>
        <v>37.799999999999997</v>
      </c>
      <c r="CP6" s="35">
        <f t="shared" si="10"/>
        <v>38.049999999999997</v>
      </c>
      <c r="CQ6" s="35">
        <f t="shared" si="10"/>
        <v>38.049999999999997</v>
      </c>
      <c r="CR6" s="35">
        <f t="shared" si="10"/>
        <v>34.74</v>
      </c>
      <c r="CS6" s="35">
        <f t="shared" si="10"/>
        <v>41.35</v>
      </c>
      <c r="CT6" s="35">
        <f t="shared" si="10"/>
        <v>42.9</v>
      </c>
      <c r="CU6" s="35">
        <f t="shared" si="10"/>
        <v>43.36</v>
      </c>
      <c r="CV6" s="35">
        <f t="shared" si="10"/>
        <v>42.56</v>
      </c>
      <c r="CW6" s="34" t="str">
        <f>IF(CW7="","",IF(CW7="-","【-】","【"&amp;SUBSTITUTE(TEXT(CW7,"#,##0.00"),"-","△")&amp;"】"))</f>
        <v>【42.82】</v>
      </c>
      <c r="CX6" s="35">
        <f>IF(CX7="",NA(),CX7)</f>
        <v>95.44</v>
      </c>
      <c r="CY6" s="35">
        <f t="shared" ref="CY6:DG6" si="11">IF(CY7="",NA(),CY7)</f>
        <v>95.01</v>
      </c>
      <c r="CZ6" s="35">
        <f t="shared" si="11"/>
        <v>96.12</v>
      </c>
      <c r="DA6" s="35">
        <f t="shared" si="11"/>
        <v>96.19</v>
      </c>
      <c r="DB6" s="35">
        <f t="shared" si="11"/>
        <v>95.82</v>
      </c>
      <c r="DC6" s="35">
        <f t="shared" si="11"/>
        <v>70.14</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15202</v>
      </c>
      <c r="D7" s="37">
        <v>47</v>
      </c>
      <c r="E7" s="37">
        <v>17</v>
      </c>
      <c r="F7" s="37">
        <v>4</v>
      </c>
      <c r="G7" s="37">
        <v>0</v>
      </c>
      <c r="H7" s="37" t="s">
        <v>99</v>
      </c>
      <c r="I7" s="37" t="s">
        <v>100</v>
      </c>
      <c r="J7" s="37" t="s">
        <v>101</v>
      </c>
      <c r="K7" s="37" t="s">
        <v>102</v>
      </c>
      <c r="L7" s="37" t="s">
        <v>103</v>
      </c>
      <c r="M7" s="37" t="s">
        <v>104</v>
      </c>
      <c r="N7" s="38" t="s">
        <v>105</v>
      </c>
      <c r="O7" s="38" t="s">
        <v>106</v>
      </c>
      <c r="P7" s="38">
        <v>71.73</v>
      </c>
      <c r="Q7" s="38">
        <v>92.12</v>
      </c>
      <c r="R7" s="38">
        <v>3630</v>
      </c>
      <c r="S7" s="38">
        <v>2330</v>
      </c>
      <c r="T7" s="38">
        <v>574.1</v>
      </c>
      <c r="U7" s="38">
        <v>4.0599999999999996</v>
      </c>
      <c r="V7" s="38">
        <v>1652</v>
      </c>
      <c r="W7" s="38">
        <v>1.04</v>
      </c>
      <c r="X7" s="38">
        <v>1588.46</v>
      </c>
      <c r="Y7" s="38">
        <v>70.78</v>
      </c>
      <c r="Z7" s="38">
        <v>73.94</v>
      </c>
      <c r="AA7" s="38">
        <v>71.97</v>
      </c>
      <c r="AB7" s="38">
        <v>70.430000000000007</v>
      </c>
      <c r="AC7" s="38">
        <v>71.150000000000006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1434.89</v>
      </c>
      <c r="BM7" s="38">
        <v>1298.9100000000001</v>
      </c>
      <c r="BN7" s="38">
        <v>1243.71</v>
      </c>
      <c r="BO7" s="38">
        <v>1194.1500000000001</v>
      </c>
      <c r="BP7" s="38">
        <v>1209.4000000000001</v>
      </c>
      <c r="BQ7" s="38">
        <v>46.79</v>
      </c>
      <c r="BR7" s="38">
        <v>41.36</v>
      </c>
      <c r="BS7" s="38">
        <v>44.65</v>
      </c>
      <c r="BT7" s="38">
        <v>46.3</v>
      </c>
      <c r="BU7" s="38">
        <v>39.869999999999997</v>
      </c>
      <c r="BV7" s="38">
        <v>50.54</v>
      </c>
      <c r="BW7" s="38">
        <v>66.22</v>
      </c>
      <c r="BX7" s="38">
        <v>69.87</v>
      </c>
      <c r="BY7" s="38">
        <v>74.3</v>
      </c>
      <c r="BZ7" s="38">
        <v>72.260000000000005</v>
      </c>
      <c r="CA7" s="38">
        <v>74.48</v>
      </c>
      <c r="CB7" s="38">
        <v>408.31</v>
      </c>
      <c r="CC7" s="38">
        <v>459.68</v>
      </c>
      <c r="CD7" s="38">
        <v>426.55</v>
      </c>
      <c r="CE7" s="38">
        <v>412.13</v>
      </c>
      <c r="CF7" s="38">
        <v>482.68</v>
      </c>
      <c r="CG7" s="38">
        <v>320.36</v>
      </c>
      <c r="CH7" s="38">
        <v>246.72</v>
      </c>
      <c r="CI7" s="38">
        <v>234.96</v>
      </c>
      <c r="CJ7" s="38">
        <v>221.81</v>
      </c>
      <c r="CK7" s="38">
        <v>230.02</v>
      </c>
      <c r="CL7" s="38">
        <v>219.46</v>
      </c>
      <c r="CM7" s="38">
        <v>36.83</v>
      </c>
      <c r="CN7" s="38">
        <v>37.32</v>
      </c>
      <c r="CO7" s="38">
        <v>37.799999999999997</v>
      </c>
      <c r="CP7" s="38">
        <v>38.049999999999997</v>
      </c>
      <c r="CQ7" s="38">
        <v>38.049999999999997</v>
      </c>
      <c r="CR7" s="38">
        <v>34.74</v>
      </c>
      <c r="CS7" s="38">
        <v>41.35</v>
      </c>
      <c r="CT7" s="38">
        <v>42.9</v>
      </c>
      <c r="CU7" s="38">
        <v>43.36</v>
      </c>
      <c r="CV7" s="38">
        <v>42.56</v>
      </c>
      <c r="CW7" s="38">
        <v>42.82</v>
      </c>
      <c r="CX7" s="38">
        <v>95.44</v>
      </c>
      <c r="CY7" s="38">
        <v>95.01</v>
      </c>
      <c r="CZ7" s="38">
        <v>96.12</v>
      </c>
      <c r="DA7" s="38">
        <v>96.19</v>
      </c>
      <c r="DB7" s="38">
        <v>95.82</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root</cp:lastModifiedBy>
  <dcterms:created xsi:type="dcterms:W3CDTF">2019-12-05T05:09:33Z</dcterms:created>
  <dcterms:modified xsi:type="dcterms:W3CDTF">2020-02-03T00:18:18Z</dcterms:modified>
  <cp:category/>
</cp:coreProperties>
</file>