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ocuments\水道バックアップ\水道バックアップ\19公営企業会計関係\01公営企業に係る「経営比較分析表」の分析等について\Ｈ31\"/>
    </mc:Choice>
  </mc:AlternateContent>
  <workbookProtection workbookAlgorithmName="SHA-512" workbookHashValue="TuCpCP3re1wWpIK2Idm0cY0VG/q+2l/BfL1QAMAeyosCsPPWNeYa8AHR72BLHZ6dtmZp7Z7z9er60vaIYk0ecg==" workbookSaltValue="X1wWyaoGR44Y4vTFZqY/8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<sst xmlns="http://schemas.openxmlformats.org/spreadsheetml/2006/main" count="239" uniqueCount="113">
  <si>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</si>
  <si>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</si>
  <si>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</si>
  <si>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</si>
  <si>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</si>
  <si>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</si>
  <si>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</si>
  <si>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</si>
  <si>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</si>
  <si>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</si>
  <si>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</si>
  <si>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</si>
  <si>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</si>
  <si>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</si>
  <si>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</si>
  <si>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</si>
  <si>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</si>
  <si>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</si>
  <si>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</si>
  <si>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</si>
  <si>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</si>
  <si>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</si>
  <si>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</si>
  <si>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</si>
  <si>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</si>
  <si>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</si>
  <si>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</si>
  <si>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</si>
  <si>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</si>
  <si>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</si>
  <si>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</si>
  <si>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</si>
  <si>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</si>
  <si>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</si>
  <si>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</si>
  <si>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</si>
  <si>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</si>
  <si>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</si>
  <si>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</si>
  <si>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</si>
  <si>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</si>
  <si>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</si>
  <si>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</si>
  <si>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</si>
  <si>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</si>
  <si>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</si>
  <si>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</si>
  <si>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</si>
  <si>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</si>
  <si>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</si>
  <si>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</si>
  <si>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</si>
  <si>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</si>
  <si>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</si>
  <si>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</si>
  <si>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</si>
  <si>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</si>
  <si>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</si>
  <si>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</si>
  <si>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</si>
  <si>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</si>
  <si>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</si>
  <si>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</si>
  <si>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</si>
  <si>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</si>
  <si>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</si>
  <si>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</si>
  <si>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</si>
  <si>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</si>
  <si>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</si>
  <si>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</si>
  <si>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</si>
  <si>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</si>
  <si>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</si>
  <si>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</si>
  <si>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</si>
  <si>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</si>
  <si>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</si>
  <si>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</si>
  <si>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</si>
  <si>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</si>
  <si>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</si>
  <si>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</si>
  <si>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</si>
  <si>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</si>
  <si>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</si>
  <si>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</si>
  <si>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</si>
  <si>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</si>
  <si>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</si>
  <si>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</si>
  <si>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</si>
  <si>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</si>
  <si>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</si>
  <si>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</si>
  <si>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</si>
  <si>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</si>
  <si>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</si>
  <si>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</si>
  <si>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</si>
  <si>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</si>
  <si>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</si>
  <si>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</si>
  <si>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</si>
  <si>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</si>
  <si>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</si>
  <si>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</si>
  <si>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</si>
  <si>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</si>
  <si>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</si>
  <si>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料金収入については、消費税の増税に伴い、見直しを行ってきている。
　今後、健全経営のための財源確保として、料金改定は必須である。</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</si>
  <si>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合併浄化槽に係る諸経費については、使用者負担にすることで軽減することはできるが、著しく公平性を欠くため、実現は不可能である。このため、如何に負担を抑えることができるかが課題となるが、適切な維持管理と、故障時の迅速な対応により、浄化槽本体を更新することなく、延命を図ることが効果的であると考える。
　料金収入については、これらの経費にかかる住民負担の増は免れないと考えるが、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小規模自治体においては、独立採算性による経営は極めて困難である。一般会計からの繰入金の増は、町全体の財政を圧迫することにつながるため、より健全な経営を行うことが必要と考える。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rPh sb="286" eb="289">
      <t>ショウキボ</t>
    </rPh>
    <phoneticPr fontId="4"/>
  </si>
  <si>
    <t>　平成１４年度から順次、合併浄化槽の設置を行っているが、設置後１０年以上を経過している浄化槽が多く、ブロアーなど機器等の故障は年々増加傾向にある。
　今後、これら機器等の更新等を年次計画で進めていく考えである。</t>
    <rPh sb="1" eb="3">
      <t>ヘイセイ</t>
    </rPh>
    <rPh sb="5" eb="6">
      <t>ネン</t>
    </rPh>
    <rPh sb="6" eb="7">
      <t>ド</t>
    </rPh>
    <rPh sb="9" eb="11">
      <t>ジュンジ</t>
    </rPh>
    <rPh sb="12" eb="14">
      <t>ガッペイ</t>
    </rPh>
    <rPh sb="14" eb="17">
      <t>ジョウカソウ</t>
    </rPh>
    <rPh sb="18" eb="20">
      <t>セッチ</t>
    </rPh>
    <rPh sb="21" eb="22">
      <t>オコナ</t>
    </rPh>
    <rPh sb="28" eb="30">
      <t>セッチ</t>
    </rPh>
    <rPh sb="30" eb="31">
      <t>ゴ</t>
    </rPh>
    <rPh sb="33" eb="36">
      <t>ネンイジョウ</t>
    </rPh>
    <rPh sb="37" eb="39">
      <t>ケイカ</t>
    </rPh>
    <rPh sb="43" eb="46">
      <t>ジョウカソウ</t>
    </rPh>
    <rPh sb="47" eb="48">
      <t>オオ</t>
    </rPh>
    <rPh sb="56" eb="58">
      <t>キキ</t>
    </rPh>
    <rPh sb="58" eb="59">
      <t>トウ</t>
    </rPh>
    <rPh sb="60" eb="62">
      <t>コショウ</t>
    </rPh>
    <rPh sb="63" eb="65">
      <t>ネンネン</t>
    </rPh>
    <rPh sb="65" eb="67">
      <t>ゾウカ</t>
    </rPh>
    <rPh sb="67" eb="69">
      <t>ケイコウ</t>
    </rPh>
    <rPh sb="75" eb="77">
      <t>コンゴ</t>
    </rPh>
    <rPh sb="81" eb="83">
      <t>キキ</t>
    </rPh>
    <rPh sb="83" eb="84">
      <t>トウ</t>
    </rPh>
    <rPh sb="85" eb="87">
      <t>コウシン</t>
    </rPh>
    <rPh sb="87" eb="88">
      <t>トウ</t>
    </rPh>
    <rPh sb="89" eb="91">
      <t>ネンジ</t>
    </rPh>
    <rPh sb="91" eb="93">
      <t>ケイカク</t>
    </rPh>
    <rPh sb="94" eb="95">
      <t>スス</t>
    </rPh>
    <rPh sb="99" eb="100">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</si>
</sst>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D-4CA9-9759-81BACC0354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BD-4CA9-9759-81BACC0354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39.119999999999997</c:v>
                </c:pt>
                <c:pt idx="1">
                  <c:v>39.729999999999997</c:v>
                </c:pt>
                <c:pt idx="2">
                  <c:v>44.45</c:v>
                </c:pt>
                <c:pt idx="3">
                  <c:v>45.99</c:v>
                </c:pt>
                <c:pt idx="4">
                  <c:v>50.58</c:v>
                </c:pt>
              </c:numCache>
            </c:numRef>
          </c:val>
          <c:extLst>
            <c:ext xmlns:c16="http://schemas.microsoft.com/office/drawing/2014/chart" uri="{C3380CC4-5D6E-409C-BE32-E72D297353CC}">
              <c16:uniqueId val="{00000000-1490-48FE-8664-312CAA0141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0-48FE-8664-312CAA0141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2-47A2-AC14-C74A19C4B7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2-47A2-AC14-C74A19C4B7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A-4AAB-BE46-6CC834B029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A-4AAB-BE46-6CC834B029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E-4C35-956E-E6AE1E9BC7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E-4C35-956E-E6AE1E9BC7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8-468C-B51B-7995F3086A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8-468C-B51B-7995F3086A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6-4C26-9B52-C9C2B0D49C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888.8</c:v>
                </c:pt>
                <c:pt idx="4">
                  <c:v>855.65</c:v>
                </c:pt>
              </c:numCache>
            </c:numRef>
          </c:val>
          <c:smooth val="0"/>
          <c:extLst>
            <c:ext xmlns:c16="http://schemas.microsoft.com/office/drawing/2014/chart" uri="{C3380CC4-5D6E-409C-BE32-E72D297353CC}">
              <c16:uniqueId val="{00000001-E786-4C26-9B52-C9C2B0D49C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57.33</c:v>
                </c:pt>
                <c:pt idx="1">
                  <c:v>54.23</c:v>
                </c:pt>
                <c:pt idx="2">
                  <c:v>49.2</c:v>
                </c:pt>
                <c:pt idx="3">
                  <c:v>51.11</c:v>
                </c:pt>
                <c:pt idx="4">
                  <c:v>47.93</c:v>
                </c:pt>
              </c:numCache>
            </c:numRef>
          </c:val>
          <c:extLst>
            <c:ext xmlns:c16="http://schemas.microsoft.com/office/drawing/2014/chart" uri="{C3380CC4-5D6E-409C-BE32-E72D297353CC}">
              <c16:uniqueId val="{00000000-0F65-4739-B6E2-A4796C32E3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52.55</c:v>
                </c:pt>
                <c:pt idx="4">
                  <c:v>52.23</c:v>
                </c:pt>
              </c:numCache>
            </c:numRef>
          </c:val>
          <c:smooth val="0"/>
          <c:extLst>
            <c:ext xmlns:c16="http://schemas.microsoft.com/office/drawing/2014/chart" uri="{C3380CC4-5D6E-409C-BE32-E72D297353CC}">
              <c16:uniqueId val="{00000001-0F65-4739-B6E2-A4796C32E3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320.92</c:v>
                </c:pt>
                <c:pt idx="1">
                  <c:v>336.73</c:v>
                </c:pt>
                <c:pt idx="2">
                  <c:v>376.63</c:v>
                </c:pt>
                <c:pt idx="3">
                  <c:v>362.87</c:v>
                </c:pt>
                <c:pt idx="4">
                  <c:v>387.11</c:v>
                </c:pt>
              </c:numCache>
            </c:numRef>
          </c:val>
          <c:extLst>
            <c:ext xmlns:c16="http://schemas.microsoft.com/office/drawing/2014/chart" uri="{C3380CC4-5D6E-409C-BE32-E72D297353CC}">
              <c16:uniqueId val="{00000000-B865-4F12-9B18-45A9579ACD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292.45</c:v>
                </c:pt>
                <c:pt idx="4">
                  <c:v>294.05</c:v>
                </c:pt>
              </c:numCache>
            </c:numRef>
          </c:val>
          <c:smooth val="0"/>
          <c:extLst>
            <c:ext xmlns:c16="http://schemas.microsoft.com/office/drawing/2014/chart" uri="{C3380CC4-5D6E-409C-BE32-E72D297353CC}">
              <c16:uniqueId val="{00000001-B865-4F12-9B18-45A9579ACD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42.01</c:v>
                </c:pt>
                <c:pt idx="1">
                  <c:v>41.38</c:v>
                </c:pt>
                <c:pt idx="2">
                  <c:v>40.229999999999997</c:v>
                </c:pt>
                <c:pt idx="3">
                  <c:v>41.38</c:v>
                </c:pt>
                <c:pt idx="4">
                  <c:v>40</c:v>
                </c:pt>
              </c:numCache>
            </c:numRef>
          </c:val>
          <c:extLst>
            <c:ext xmlns:c16="http://schemas.microsoft.com/office/drawing/2014/chart" uri="{C3380CC4-5D6E-409C-BE32-E72D297353CC}">
              <c16:uniqueId val="{00000000-5367-4103-B12D-D6FA3F7639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51.71</c:v>
                </c:pt>
                <c:pt idx="4">
                  <c:v>50.56</c:v>
                </c:pt>
              </c:numCache>
            </c:numRef>
          </c:val>
          <c:smooth val="0"/>
          <c:extLst>
            <c:ext xmlns:c16="http://schemas.microsoft.com/office/drawing/2014/chart" uri="{C3380CC4-5D6E-409C-BE32-E72D297353CC}">
              <c16:uniqueId val="{00000001-5367-4103-B12D-D6FA3F7639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64-4461-8BCD-8FE4115DC4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82.91</c:v>
                </c:pt>
                <c:pt idx="4">
                  <c:v>83.85</c:v>
                </c:pt>
              </c:numCache>
            </c:numRef>
          </c:val>
          <c:smooth val="0"/>
          <c:extLst>
            <c:ext xmlns:c16="http://schemas.microsoft.com/office/drawing/2014/chart" uri="{C3380CC4-5D6E-409C-BE32-E72D297353CC}">
              <c16:uniqueId val="{00000001-1464-4461-8BCD-8FE4115DC4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B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幌延町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2330</v>
      </c>
      <c r="AM8" s="68"/>
      <c r="AN8" s="68"/>
      <c r="AO8" s="68"/>
      <c r="AP8" s="68"/>
      <c r="AQ8" s="68"/>
      <c r="AR8" s="68"/>
      <c r="AS8" s="68"/>
      <c r="AT8" s="67">
        <f>データ!T6</f>
        <v>574.1</v>
      </c>
      <c r="AU8" s="67"/>
      <c r="AV8" s="67"/>
      <c r="AW8" s="67"/>
      <c r="AX8" s="67"/>
      <c r="AY8" s="67"/>
      <c r="AZ8" s="67"/>
      <c r="BA8" s="67"/>
      <c r="BB8" s="67">
        <f>データ!U6</f>
        <v>4.0599999999999996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14.81</v>
      </c>
      <c r="Q10" s="67"/>
      <c r="R10" s="67"/>
      <c r="S10" s="67"/>
      <c r="T10" s="67"/>
      <c r="U10" s="67"/>
      <c r="V10" s="67"/>
      <c r="W10" s="67">
        <f>データ!Q6</f>
        <v>100</v>
      </c>
      <c r="X10" s="67"/>
      <c r="Y10" s="67"/>
      <c r="Z10" s="67"/>
      <c r="AA10" s="67"/>
      <c r="AB10" s="67"/>
      <c r="AC10" s="67"/>
      <c r="AD10" s="68">
        <f>データ!R6</f>
        <v>3630</v>
      </c>
      <c r="AE10" s="68"/>
      <c r="AF10" s="68"/>
      <c r="AG10" s="68"/>
      <c r="AH10" s="68"/>
      <c r="AI10" s="68"/>
      <c r="AJ10" s="68"/>
      <c r="AK10" s="2"/>
      <c r="AL10" s="68">
        <f>データ!V6</f>
        <v>341</v>
      </c>
      <c r="AM10" s="68"/>
      <c r="AN10" s="68"/>
      <c r="AO10" s="68"/>
      <c r="AP10" s="68"/>
      <c r="AQ10" s="68"/>
      <c r="AR10" s="68"/>
      <c r="AS10" s="68"/>
      <c r="AT10" s="67">
        <f>データ!W6</f>
        <v>0.5</v>
      </c>
      <c r="AU10" s="67"/>
      <c r="AV10" s="67"/>
      <c r="AW10" s="67"/>
      <c r="AX10" s="67"/>
      <c r="AY10" s="67"/>
      <c r="AZ10" s="67"/>
      <c r="BA10" s="67"/>
      <c r="BB10" s="67">
        <f>データ!X6</f>
        <v>682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79FaOAQEfA6YCq8lihyL+8hDdcb+LNaDTg2VZavki90ccmJmMkyhbZVHfAI83gszAnKAZ0+eHMr2nEz7tjeeHw==" saltValue="s2/uOCqTzMlpzFV8M2H+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15202</v>
      </c>
      <c r="D6" s="33">
        <f t="shared" si="3"/>
        <v>47</v>
      </c>
      <c r="E6" s="33">
        <f t="shared" si="3"/>
        <v>18</v>
      </c>
      <c r="F6" s="33">
        <f t="shared" si="3"/>
        <v>1</v>
      </c>
      <c r="G6" s="33">
        <f t="shared" si="3"/>
        <v>0</v>
      </c>
      <c r="H6" s="33" t="str">
        <f t="shared" si="3"/>
        <v>北海道　幌延町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14.81</v>
      </c>
      <c r="Q6" s="34">
        <f t="shared" si="3"/>
        <v>100</v>
      </c>
      <c r="R6" s="34">
        <f t="shared" si="3"/>
        <v>3630</v>
      </c>
      <c r="S6" s="34">
        <f t="shared" si="3"/>
        <v>2330</v>
      </c>
      <c r="T6" s="34">
        <f t="shared" si="3"/>
        <v>574.1</v>
      </c>
      <c r="U6" s="34">
        <f t="shared" si="3"/>
        <v>4.0599999999999996</v>
      </c>
      <c r="V6" s="34">
        <f t="shared" si="3"/>
        <v>341</v>
      </c>
      <c r="W6" s="34">
        <f t="shared" si="3"/>
        <v>0.5</v>
      </c>
      <c r="X6" s="34">
        <f t="shared" si="3"/>
        <v>682</v>
      </c>
      <c r="Y6" s="35">
        <f>IF(Y7="",NA(),Y7)</f>
        <v>39.119999999999997</v>
      </c>
      <c r="Z6" s="35">
        <f t="shared" ref="Z6:AH6" si="4">IF(Z7="",NA(),Z7)</f>
        <v>39.729999999999997</v>
      </c>
      <c r="AA6" s="35">
        <f t="shared" si="4"/>
        <v>44.45</v>
      </c>
      <c r="AB6" s="35">
        <f t="shared" si="4"/>
        <v>45.99</v>
      </c>
      <c r="AC6" s="35">
        <f t="shared" si="4"/>
        <v>50.58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760.12</v>
      </c>
      <c r="BL6" s="35">
        <f t="shared" si="7"/>
        <v>492.59</v>
      </c>
      <c r="BM6" s="35">
        <f t="shared" si="7"/>
        <v>503.8</v>
      </c>
      <c r="BN6" s="35">
        <f t="shared" si="7"/>
        <v>888.8</v>
      </c>
      <c r="BO6" s="35">
        <f t="shared" si="7"/>
        <v>855.65</v>
      </c>
      <c r="BP6" s="34" t="str">
        <f>IF(BP7="","",IF(BP7="-","【-】","【"&amp;SUBSTITUTE(TEXT(BP7,"#,##0.00"),"-","△")&amp;"】"))</f>
        <v>【860.68】</v>
      </c>
      <c r="BQ6" s="35">
        <f>IF(BQ7="",NA(),BQ7)</f>
        <v>57.33</v>
      </c>
      <c r="BR6" s="35">
        <f t="shared" ref="BR6:BZ6" si="8">IF(BR7="",NA(),BR7)</f>
        <v>54.23</v>
      </c>
      <c r="BS6" s="35">
        <f t="shared" si="8"/>
        <v>49.2</v>
      </c>
      <c r="BT6" s="35">
        <f t="shared" si="8"/>
        <v>51.11</v>
      </c>
      <c r="BU6" s="35">
        <f t="shared" si="8"/>
        <v>47.93</v>
      </c>
      <c r="BV6" s="35">
        <f t="shared" si="8"/>
        <v>50.17</v>
      </c>
      <c r="BW6" s="35">
        <f t="shared" si="8"/>
        <v>46.53</v>
      </c>
      <c r="BX6" s="35">
        <f t="shared" si="8"/>
        <v>51.58</v>
      </c>
      <c r="BY6" s="35">
        <f t="shared" si="8"/>
        <v>52.55</v>
      </c>
      <c r="BZ6" s="35">
        <f t="shared" si="8"/>
        <v>52.23</v>
      </c>
      <c r="CA6" s="34" t="str">
        <f>IF(CA7="","",IF(CA7="-","【-】","【"&amp;SUBSTITUTE(TEXT(CA7,"#,##0.00"),"-","△")&amp;"】"))</f>
        <v>【52.12】</v>
      </c>
      <c r="CB6" s="35">
        <f>IF(CB7="",NA(),CB7)</f>
        <v>320.92</v>
      </c>
      <c r="CC6" s="35">
        <f t="shared" ref="CC6:CK6" si="9">IF(CC7="",NA(),CC7)</f>
        <v>336.73</v>
      </c>
      <c r="CD6" s="35">
        <f t="shared" si="9"/>
        <v>376.63</v>
      </c>
      <c r="CE6" s="35">
        <f t="shared" si="9"/>
        <v>362.87</v>
      </c>
      <c r="CF6" s="35">
        <f t="shared" si="9"/>
        <v>387.11</v>
      </c>
      <c r="CG6" s="35">
        <f t="shared" si="9"/>
        <v>329.08</v>
      </c>
      <c r="CH6" s="35">
        <f t="shared" si="9"/>
        <v>373.71</v>
      </c>
      <c r="CI6" s="35">
        <f t="shared" si="9"/>
        <v>333.58</v>
      </c>
      <c r="CJ6" s="35">
        <f t="shared" si="9"/>
        <v>292.45</v>
      </c>
      <c r="CK6" s="35">
        <f t="shared" si="9"/>
        <v>294.05</v>
      </c>
      <c r="CL6" s="34" t="str">
        <f>IF(CL7="","",IF(CL7="-","【-】","【"&amp;SUBSTITUTE(TEXT(CL7,"#,##0.00"),"-","△")&amp;"】"))</f>
        <v>【299.14】</v>
      </c>
      <c r="CM6" s="35">
        <f>IF(CM7="",NA(),CM7)</f>
        <v>42.01</v>
      </c>
      <c r="CN6" s="35">
        <f t="shared" ref="CN6:CV6" si="10">IF(CN7="",NA(),CN7)</f>
        <v>41.38</v>
      </c>
      <c r="CO6" s="35">
        <f t="shared" si="10"/>
        <v>40.229999999999997</v>
      </c>
      <c r="CP6" s="35">
        <f t="shared" si="10"/>
        <v>41.38</v>
      </c>
      <c r="CQ6" s="35">
        <f t="shared" si="10"/>
        <v>40</v>
      </c>
      <c r="CR6" s="35">
        <f t="shared" si="10"/>
        <v>51.54</v>
      </c>
      <c r="CS6" s="35">
        <f t="shared" si="10"/>
        <v>44.84</v>
      </c>
      <c r="CT6" s="35">
        <f t="shared" si="10"/>
        <v>41.51</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15202</v>
      </c>
      <c r="D7" s="37">
        <v>47</v>
      </c>
      <c r="E7" s="37">
        <v>18</v>
      </c>
      <c r="F7" s="37">
        <v>1</v>
      </c>
      <c r="G7" s="37">
        <v>0</v>
      </c>
      <c r="H7" s="37" t="s">
        <v>97</v>
      </c>
      <c r="I7" s="37" t="s">
        <v>98</v>
      </c>
      <c r="J7" s="37" t="s">
        <v>99</v>
      </c>
      <c r="K7" s="37" t="s">
        <v>100</v>
      </c>
      <c r="L7" s="37" t="s">
        <v>101</v>
      </c>
      <c r="M7" s="37" t="s">
        <v>102</v>
      </c>
      <c r="N7" s="38" t="s">
        <v>103</v>
      </c>
      <c r="O7" s="38" t="s">
        <v>104</v>
      </c>
      <c r="P7" s="38">
        <v>14.81</v>
      </c>
      <c r="Q7" s="38">
        <v>100</v>
      </c>
      <c r="R7" s="38">
        <v>3630</v>
      </c>
      <c r="S7" s="38">
        <v>2330</v>
      </c>
      <c r="T7" s="38">
        <v>574.1</v>
      </c>
      <c r="U7" s="38">
        <v>4.0599999999999996</v>
      </c>
      <c r="V7" s="38">
        <v>341</v>
      </c>
      <c r="W7" s="38">
        <v>0.5</v>
      </c>
      <c r="X7" s="38">
        <v>682</v>
      </c>
      <c r="Y7" s="38">
        <v>39.119999999999997</v>
      </c>
      <c r="Z7" s="38">
        <v>39.729999999999997</v>
      </c>
      <c r="AA7" s="38">
        <v>44.45</v>
      </c>
      <c r="AB7" s="38">
        <v>45.99</v>
      </c>
      <c r="AC7" s="38">
        <v>50.58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760.12</v>
      </c>
      <c r="BL7" s="38">
        <v>492.59</v>
      </c>
      <c r="BM7" s="38">
        <v>503.8</v>
      </c>
      <c r="BN7" s="38">
        <v>888.8</v>
      </c>
      <c r="BO7" s="38">
        <v>855.65</v>
      </c>
      <c r="BP7" s="38">
        <v>860.68</v>
      </c>
      <c r="BQ7" s="38">
        <v>57.33</v>
      </c>
      <c r="BR7" s="38">
        <v>54.23</v>
      </c>
      <c r="BS7" s="38">
        <v>49.2</v>
      </c>
      <c r="BT7" s="38">
        <v>51.11</v>
      </c>
      <c r="BU7" s="38">
        <v>47.93</v>
      </c>
      <c r="BV7" s="38">
        <v>50.17</v>
      </c>
      <c r="BW7" s="38">
        <v>46.53</v>
      </c>
      <c r="BX7" s="38">
        <v>51.58</v>
      </c>
      <c r="BY7" s="38">
        <v>52.55</v>
      </c>
      <c r="BZ7" s="38">
        <v>52.23</v>
      </c>
      <c r="CA7" s="38">
        <v>52.12</v>
      </c>
      <c r="CB7" s="38">
        <v>320.92</v>
      </c>
      <c r="CC7" s="38">
        <v>336.73</v>
      </c>
      <c r="CD7" s="38">
        <v>376.63</v>
      </c>
      <c r="CE7" s="38">
        <v>362.87</v>
      </c>
      <c r="CF7" s="38">
        <v>387.11</v>
      </c>
      <c r="CG7" s="38">
        <v>329.08</v>
      </c>
      <c r="CH7" s="38">
        <v>373.71</v>
      </c>
      <c r="CI7" s="38">
        <v>333.58</v>
      </c>
      <c r="CJ7" s="38">
        <v>292.45</v>
      </c>
      <c r="CK7" s="38">
        <v>294.05</v>
      </c>
      <c r="CL7" s="38">
        <v>299.14</v>
      </c>
      <c r="CM7" s="38">
        <v>42.01</v>
      </c>
      <c r="CN7" s="38">
        <v>41.38</v>
      </c>
      <c r="CO7" s="38">
        <v>40.229999999999997</v>
      </c>
      <c r="CP7" s="38">
        <v>41.38</v>
      </c>
      <c r="CQ7" s="38">
        <v>40</v>
      </c>
      <c r="CR7" s="38">
        <v>51.54</v>
      </c>
      <c r="CS7" s="38">
        <v>44.84</v>
      </c>
      <c r="CT7" s="38">
        <v>41.51</v>
      </c>
      <c r="CU7" s="38">
        <v>51.71</v>
      </c>
      <c r="CV7" s="38">
        <v>50.56</v>
      </c>
      <c r="CW7" s="38">
        <v>50.35</v>
      </c>
      <c r="CX7" s="38">
        <v>100</v>
      </c>
      <c r="CY7" s="38">
        <v>100</v>
      </c>
      <c r="CZ7" s="38">
        <v>100</v>
      </c>
      <c r="DA7" s="38">
        <v>100</v>
      </c>
      <c r="DB7" s="38">
        <v>100</v>
      </c>
      <c r="DC7" s="38">
        <v>71.599999999999994</v>
      </c>
      <c r="DD7" s="38">
        <v>67.86</v>
      </c>
      <c r="DE7" s="38">
        <v>68.72</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2019-12-05T05:31:04Z</dcterms:created>
  <dcterms:modified xsi:type="dcterms:W3CDTF">2020-02-03T00:45:24Z</dcterms:modified>
  <cp:category/>
</cp:coreProperties>
</file>