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or22330\Desktop\公営企業に係る経営比較分析表（令和元年度決算）の分析等について\回答\"/>
    </mc:Choice>
  </mc:AlternateContent>
  <workbookProtection workbookAlgorithmName="SHA-512" workbookHashValue="u3aFS4y7E2mFRXcYV8oAlfdzna1xIC7kHOFtKmz7lCQkzxvATxZcmFsyxaHnHIQP0iI1Gc/D4bukB/7/zgwscg==" workbookSaltValue="V2QZJh1CXkO9sIRl36Q2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<sst xmlns="http://schemas.openxmlformats.org/spreadsheetml/2006/main" count="236" uniqueCount="119">
  <si>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</si>
  <si>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</si>
  <si>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</si>
  <si>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</si>
  <si>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</si>
  <si>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</si>
  <si>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</si>
  <si>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</si>
  <si>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</si>
  <si>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</si>
  <si>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</si>
  <si>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</si>
  <si>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</si>
  <si>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</si>
  <si>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</si>
  <si>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</si>
  <si>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</si>
  <si>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</si>
  <si>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</si>
  <si>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</si>
  <si>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</si>
  <si>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</si>
  <si>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</si>
  <si>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</si>
  <si>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</si>
  <si>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</si>
  <si>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</si>
  <si>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</si>
  <si>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</si>
  <si>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</si>
  <si>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</si>
  <si>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</si>
  <si>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</si>
  <si>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</si>
  <si>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</si>
  <si>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</si>
  <si>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</si>
  <si>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</si>
  <si>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</si>
  <si>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</si>
  <si>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</si>
  <si>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</si>
  <si>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</si>
  <si>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</si>
  <si>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</si>
  <si>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</si>
  <si>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</si>
  <si>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</si>
  <si>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</si>
  <si>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</si>
  <si>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</si>
  <si>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</si>
  <si>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</si>
  <si>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</si>
  <si>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</si>
  <si>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</si>
  <si>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</si>
  <si>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</si>
  <si>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</si>
  <si>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</si>
  <si>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</si>
  <si>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</si>
  <si>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</si>
  <si>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</si>
  <si>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</si>
  <si>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</si>
  <si>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</si>
  <si>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</si>
  <si>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</si>
  <si>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</si>
  <si>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</si>
  <si>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</si>
  <si>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</si>
  <si>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</si>
  <si>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</si>
  <si>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</si>
  <si>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</si>
  <si>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</si>
  <si>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</si>
  <si>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</si>
  <si>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</si>
  <si>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</si>
  <si>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</si>
  <si>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</si>
  <si>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</si>
  <si>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</si>
  <si>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</si>
  <si>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</si>
  <si>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</si>
  <si>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</si>
  <si>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</si>
  <si>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</si>
  <si>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</si>
  <si>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</si>
  <si>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</si>
  <si>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</si>
  <si>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</si>
  <si>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</si>
  <si>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</si>
  <si>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</si>
  <si>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</si>
  <si>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</si>
  <si>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</si>
  <si>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</si>
  <si>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</si>
  <si>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</si>
  <si>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</si>
  <si>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</si>
  <si>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</si>
  <si>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</si>
  <si>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</si>
  <si>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</si>
  <si>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</si>
  <si>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</si>
  <si>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</si>
  <si>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</si>
  <si>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施設整備については、耐用年数を経過した設備等の更新が不可欠であり、計画的な施設整備を行う必要がある。
　そのため、下水道ストックマネジメント計画等に基づき整備・更新を進めていく予定であるが、これに伴う支出増加が見込まれる。
</t>
    <rPh sb="11" eb="13">
      <t>タイヨウ</t>
    </rPh>
    <rPh sb="13" eb="15">
      <t>ネンスウ</t>
    </rPh>
    <rPh sb="16" eb="18">
      <t>ケイカ</t>
    </rPh>
    <rPh sb="20" eb="22">
      <t>セツビ</t>
    </rPh>
    <rPh sb="22" eb="23">
      <t>ナド</t>
    </rPh>
    <rPh sb="24" eb="26">
      <t>コウシン</t>
    </rPh>
    <rPh sb="27" eb="30">
      <t>フカケツ</t>
    </rPh>
    <rPh sb="34" eb="36">
      <t>ケイカク</t>
    </rPh>
    <rPh sb="36" eb="37">
      <t>テキ</t>
    </rPh>
    <rPh sb="38" eb="40">
      <t>シセツ</t>
    </rPh>
    <rPh sb="40" eb="42">
      <t>セイビ</t>
    </rPh>
    <rPh sb="43" eb="44">
      <t>オコナ</t>
    </rPh>
    <rPh sb="45" eb="47">
      <t>ヒツヨウ</t>
    </rPh>
    <rPh sb="89" eb="91">
      <t>ヨテイ</t>
    </rPh>
    <phoneticPr fontId="15"/>
  </si>
  <si>
    <t>　下水道事業については、施設の老朽化対策として、計画的な整備・更新を進めていくが、整備に係る経費は膨大な額となることから、一般会計からの繰入金に頼らざるを得ない状況にある。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本町のように広域かつ小規模自治体においては、独立採算性による経営は極めて困難である。一般会計からの繰入金の増は、町全体の財政を圧迫することにつながるため、より健全な経営を行うことが必要である。</t>
    <rPh sb="12" eb="14">
      <t>シセツ</t>
    </rPh>
    <rPh sb="15" eb="18">
      <t>ロウキュウカ</t>
    </rPh>
    <rPh sb="18" eb="20">
      <t>タイサク</t>
    </rPh>
    <rPh sb="24" eb="27">
      <t>ケイカクテキ</t>
    </rPh>
    <rPh sb="28" eb="30">
      <t>セイビ</t>
    </rPh>
    <rPh sb="31" eb="33">
      <t>コウシン</t>
    </rPh>
    <rPh sb="34" eb="35">
      <t>スス</t>
    </rPh>
    <rPh sb="41" eb="43">
      <t>セイビ</t>
    </rPh>
    <rPh sb="44" eb="45">
      <t>カカ</t>
    </rPh>
    <rPh sb="46" eb="48">
      <t>ケイヒ</t>
    </rPh>
    <rPh sb="49" eb="51">
      <t>ボウダイ</t>
    </rPh>
    <rPh sb="52" eb="53">
      <t>ガク</t>
    </rPh>
    <rPh sb="61" eb="63">
      <t>イッパン</t>
    </rPh>
    <rPh sb="63" eb="65">
      <t>カイケイ</t>
    </rPh>
    <rPh sb="68" eb="70">
      <t>クリイレ</t>
    </rPh>
    <rPh sb="70" eb="71">
      <t>キン</t>
    </rPh>
    <rPh sb="72" eb="73">
      <t>タヨ</t>
    </rPh>
    <rPh sb="77" eb="78">
      <t>エ</t>
    </rPh>
    <rPh sb="93" eb="94">
      <t>メン</t>
    </rPh>
    <rPh sb="218" eb="220">
      <t>ホンチョウ</t>
    </rPh>
    <rPh sb="224" eb="226">
      <t>コウイキ</t>
    </rPh>
    <rPh sb="228" eb="231">
      <t>ショウキボ</t>
    </rPh>
    <rPh sb="231" eb="234">
      <t>ジチタイ</t>
    </rPh>
    <rPh sb="240" eb="242">
      <t>ドクリツ</t>
    </rPh>
    <rPh sb="242" eb="245">
      <t>サイサンセイ</t>
    </rPh>
    <rPh sb="248" eb="250">
      <t>ケイエイ</t>
    </rPh>
    <rPh sb="251" eb="252">
      <t>キワ</t>
    </rPh>
    <rPh sb="254" eb="256">
      <t>コンナン</t>
    </rPh>
    <rPh sb="260" eb="262">
      <t>イッパン</t>
    </rPh>
    <rPh sb="262" eb="264">
      <t>カイケイ</t>
    </rPh>
    <rPh sb="267" eb="269">
      <t>クリイレ</t>
    </rPh>
    <rPh sb="269" eb="270">
      <t>キン</t>
    </rPh>
    <rPh sb="271" eb="272">
      <t>ゾウ</t>
    </rPh>
    <rPh sb="274" eb="275">
      <t>マチ</t>
    </rPh>
    <rPh sb="275" eb="277">
      <t>ゼンタイ</t>
    </rPh>
    <rPh sb="278" eb="280">
      <t>ザイセイ</t>
    </rPh>
    <rPh sb="281" eb="283">
      <t>アッパク</t>
    </rPh>
    <rPh sb="297" eb="299">
      <t>ケンゼン</t>
    </rPh>
    <rPh sb="300" eb="302">
      <t>ケイエイ</t>
    </rPh>
    <rPh sb="303" eb="304">
      <t>オコナ</t>
    </rPh>
    <rPh sb="308" eb="310">
      <t>ヒツヨウ</t>
    </rPh>
    <phoneticPr fontId="15"/>
  </si>
  <si>
    <t>　本町の下水道事業は、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処理区域内において未接続となっている世帯については、水洗化の利便性や効果に理解はしながらも、老朽家屋に居住し、設備投資する金銭的余裕がない高齢世帯も多いため、今後、接続する可能性は低いと考える。新築住宅の建設は断続的であり、年間を通しても数件と少ない状況であり、料金収入の大幅な増加は見込めない現状にある。
　また、維持管理費については、稼働に必要な業務項目を委託するなど、費用の削減に努めており、これ以上の経費削減は困難である。
　そのため、健全経営のための財源確保として、料金改定の検討は必須であり、継続した検討を行う必要がある。</t>
    <rPh sb="1" eb="3">
      <t>ホンチョウ</t>
    </rPh>
    <rPh sb="4" eb="7">
      <t>ゲスイドウ</t>
    </rPh>
    <rPh sb="7" eb="9">
      <t>ジギョウ</t>
    </rPh>
    <rPh sb="11" eb="13">
      <t>チュウシン</t>
    </rPh>
    <rPh sb="13" eb="16">
      <t>シガイチ</t>
    </rPh>
    <rPh sb="17" eb="19">
      <t>タイショウ</t>
    </rPh>
    <rPh sb="20" eb="22">
      <t>シュウマツ</t>
    </rPh>
    <rPh sb="22" eb="25">
      <t>ショリジョウ</t>
    </rPh>
    <rPh sb="26" eb="27">
      <t>ユウ</t>
    </rPh>
    <rPh sb="29" eb="31">
      <t>コウキョウ</t>
    </rPh>
    <rPh sb="31" eb="34">
      <t>ゲスイドウ</t>
    </rPh>
    <rPh sb="34" eb="36">
      <t>ショリ</t>
    </rPh>
    <rPh sb="36" eb="38">
      <t>クイキ</t>
    </rPh>
    <rPh sb="39" eb="41">
      <t>セッテイ</t>
    </rPh>
    <rPh sb="43" eb="45">
      <t>カドウ</t>
    </rPh>
    <rPh sb="51" eb="53">
      <t>シンチク</t>
    </rPh>
    <rPh sb="53" eb="55">
      <t>ジュウタク</t>
    </rPh>
    <rPh sb="56" eb="58">
      <t>ケンセツ</t>
    </rPh>
    <rPh sb="59" eb="61">
      <t>セイカツ</t>
    </rPh>
    <rPh sb="61" eb="63">
      <t>カンキョウ</t>
    </rPh>
    <rPh sb="64" eb="67">
      <t>キンダイカ</t>
    </rPh>
    <rPh sb="76" eb="78">
      <t>セタイ</t>
    </rPh>
    <rPh sb="79" eb="81">
      <t>コウキョウ</t>
    </rPh>
    <rPh sb="81" eb="84">
      <t>ゲスイドウ</t>
    </rPh>
    <rPh sb="85" eb="87">
      <t>セツゾク</t>
    </rPh>
    <rPh sb="94" eb="96">
      <t>イジ</t>
    </rPh>
    <rPh sb="96" eb="98">
      <t>カンリ</t>
    </rPh>
    <rPh sb="98" eb="99">
      <t>トウ</t>
    </rPh>
    <rPh sb="100" eb="102">
      <t>シシュツ</t>
    </rPh>
    <rPh sb="103" eb="104">
      <t>マカナ</t>
    </rPh>
    <rPh sb="109" eb="111">
      <t>コスウ</t>
    </rPh>
    <rPh sb="119" eb="121">
      <t>イッパン</t>
    </rPh>
    <rPh sb="121" eb="123">
      <t>カイケイ</t>
    </rPh>
    <rPh sb="126" eb="128">
      <t>クリイレ</t>
    </rPh>
    <rPh sb="129" eb="130">
      <t>タヨ</t>
    </rPh>
    <rPh sb="134" eb="135">
      <t>エ</t>
    </rPh>
    <rPh sb="137" eb="139">
      <t>ケイエイ</t>
    </rPh>
    <rPh sb="140" eb="141">
      <t>ツヅ</t>
    </rPh>
    <rPh sb="148" eb="150">
      <t>ショリ</t>
    </rPh>
    <rPh sb="150" eb="153">
      <t>クイキナイ</t>
    </rPh>
    <rPh sb="157" eb="160">
      <t>ミセツゾク</t>
    </rPh>
    <rPh sb="166" eb="168">
      <t>セタイ</t>
    </rPh>
    <rPh sb="174" eb="177">
      <t>スイセンカ</t>
    </rPh>
    <rPh sb="178" eb="181">
      <t>リベンセイ</t>
    </rPh>
    <rPh sb="182" eb="184">
      <t>コウカ</t>
    </rPh>
    <rPh sb="185" eb="187">
      <t>リカイ</t>
    </rPh>
    <rPh sb="194" eb="196">
      <t>ロウキュウ</t>
    </rPh>
    <rPh sb="196" eb="198">
      <t>カオク</t>
    </rPh>
    <rPh sb="199" eb="201">
      <t>キョジュウ</t>
    </rPh>
    <rPh sb="203" eb="205">
      <t>セツビ</t>
    </rPh>
    <rPh sb="205" eb="207">
      <t>トウシ</t>
    </rPh>
    <rPh sb="209" eb="212">
      <t>キンセンテキ</t>
    </rPh>
    <rPh sb="212" eb="214">
      <t>ヨユウ</t>
    </rPh>
    <rPh sb="217" eb="219">
      <t>コウレイ</t>
    </rPh>
    <rPh sb="219" eb="221">
      <t>セタイ</t>
    </rPh>
    <rPh sb="222" eb="223">
      <t>オオ</t>
    </rPh>
    <rPh sb="227" eb="229">
      <t>コンゴ</t>
    </rPh>
    <rPh sb="230" eb="232">
      <t>セツゾク</t>
    </rPh>
    <rPh sb="234" eb="237">
      <t>カノウセイ</t>
    </rPh>
    <rPh sb="238" eb="239">
      <t>ヒク</t>
    </rPh>
    <rPh sb="241" eb="242">
      <t>カンガ</t>
    </rPh>
    <rPh sb="245" eb="247">
      <t>シンチク</t>
    </rPh>
    <rPh sb="247" eb="249">
      <t>ジュウタク</t>
    </rPh>
    <rPh sb="250" eb="252">
      <t>ケンセツ</t>
    </rPh>
    <rPh sb="253" eb="256">
      <t>ダンゾクテキ</t>
    </rPh>
    <rPh sb="260" eb="262">
      <t>ネンカン</t>
    </rPh>
    <rPh sb="263" eb="264">
      <t>トオ</t>
    </rPh>
    <rPh sb="267" eb="269">
      <t>スウケン</t>
    </rPh>
    <rPh sb="270" eb="271">
      <t>スク</t>
    </rPh>
    <rPh sb="273" eb="275">
      <t>ジョウキョウ</t>
    </rPh>
    <rPh sb="279" eb="281">
      <t>リョウキン</t>
    </rPh>
    <rPh sb="281" eb="283">
      <t>シュウニュウ</t>
    </rPh>
    <rPh sb="284" eb="286">
      <t>オオハバ</t>
    </rPh>
    <rPh sb="287" eb="289">
      <t>ゾウカ</t>
    </rPh>
    <rPh sb="290" eb="292">
      <t>ミコ</t>
    </rPh>
    <rPh sb="295" eb="297">
      <t>ゲンジョウ</t>
    </rPh>
    <rPh sb="306" eb="308">
      <t>イジ</t>
    </rPh>
    <rPh sb="308" eb="311">
      <t>カンリヒ</t>
    </rPh>
    <rPh sb="317" eb="319">
      <t>カドウ</t>
    </rPh>
    <rPh sb="320" eb="322">
      <t>ヒツヨウ</t>
    </rPh>
    <rPh sb="323" eb="325">
      <t>ギョウム</t>
    </rPh>
    <rPh sb="325" eb="327">
      <t>コウモク</t>
    </rPh>
    <rPh sb="328" eb="330">
      <t>イタク</t>
    </rPh>
    <rPh sb="335" eb="337">
      <t>ヒヨウ</t>
    </rPh>
    <rPh sb="338" eb="340">
      <t>サクゲン</t>
    </rPh>
    <rPh sb="341" eb="342">
      <t>ツト</t>
    </rPh>
    <rPh sb="349" eb="351">
      <t>イジョウ</t>
    </rPh>
    <rPh sb="352" eb="354">
      <t>ケイヒ</t>
    </rPh>
    <rPh sb="354" eb="356">
      <t>サクゲン</t>
    </rPh>
    <rPh sb="357" eb="359">
      <t>コンナン</t>
    </rPh>
    <rPh sb="391" eb="393">
      <t>ケントウ</t>
    </rPh>
    <rPh sb="400" eb="402">
      <t>ケイゾク</t>
    </rPh>
    <rPh sb="404" eb="406">
      <t>ケントウ</t>
    </rPh>
    <rPh sb="407" eb="408">
      <t>オコナ</t>
    </rPh>
    <rPh sb="409" eb="41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</si>
</sst>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0-4185-9E2E-DF22C3F93E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2C0-4185-9E2E-DF22C3F93E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37.32</c:v>
                </c:pt>
                <c:pt idx="1">
                  <c:v>37.799999999999997</c:v>
                </c:pt>
                <c:pt idx="2">
                  <c:v>38.049999999999997</c:v>
                </c:pt>
                <c:pt idx="3">
                  <c:v>38.049999999999997</c:v>
                </c:pt>
                <c:pt idx="4">
                  <c:v>41.71</c:v>
                </c:pt>
              </c:numCache>
            </c:numRef>
          </c:val>
          <c:extLst>
            <c:ext xmlns:c16="http://schemas.microsoft.com/office/drawing/2014/chart" uri="{C3380CC4-5D6E-409C-BE32-E72D297353CC}">
              <c16:uniqueId val="{00000000-5F1B-47C6-9E3C-E0F0A11A69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5F1B-47C6-9E3C-E0F0A11A69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95.01</c:v>
                </c:pt>
                <c:pt idx="1">
                  <c:v>96.12</c:v>
                </c:pt>
                <c:pt idx="2">
                  <c:v>96.19</c:v>
                </c:pt>
                <c:pt idx="3">
                  <c:v>95.82</c:v>
                </c:pt>
                <c:pt idx="4">
                  <c:v>97.14</c:v>
                </c:pt>
              </c:numCache>
            </c:numRef>
          </c:val>
          <c:extLst>
            <c:ext xmlns:c16="http://schemas.microsoft.com/office/drawing/2014/chart" uri="{C3380CC4-5D6E-409C-BE32-E72D297353CC}">
              <c16:uniqueId val="{00000000-F1C4-4D42-A2BC-420BE8363D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1C4-4D42-A2BC-420BE8363D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73.94</c:v>
                </c:pt>
                <c:pt idx="1">
                  <c:v>71.97</c:v>
                </c:pt>
                <c:pt idx="2">
                  <c:v>70.430000000000007</c:v>
                </c:pt>
                <c:pt idx="3">
                  <c:v>71.150000000000006</c:v>
                </c:pt>
                <c:pt idx="4">
                  <c:v>73.680000000000007</c:v>
                </c:pt>
              </c:numCache>
            </c:numRef>
          </c:val>
          <c:extLst>
            <c:ext xmlns:c16="http://schemas.microsoft.com/office/drawing/2014/chart" uri="{C3380CC4-5D6E-409C-BE32-E72D297353CC}">
              <c16:uniqueId val="{00000000-097C-407C-BA39-6432BDDCF6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C-407C-BA39-6432BDDCF6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4-490D-A5FB-76C578B798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4-490D-A5FB-76C578B798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0-4F25-AB8D-E5FADBB9FD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0-4F25-AB8D-E5FADBB9FD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A-4212-88CE-1519A8BD24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A-4212-88CE-1519A8BD24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C-46E6-9A59-00FB8B00DF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C-46E6-9A59-00FB8B00DF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15-46A6-A7C0-12BF96D9BC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215-46A6-A7C0-12BF96D9BC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41.36</c:v>
                </c:pt>
                <c:pt idx="1">
                  <c:v>44.65</c:v>
                </c:pt>
                <c:pt idx="2">
                  <c:v>46.3</c:v>
                </c:pt>
                <c:pt idx="3">
                  <c:v>39.869999999999997</c:v>
                </c:pt>
                <c:pt idx="4">
                  <c:v>35.04</c:v>
                </c:pt>
              </c:numCache>
            </c:numRef>
          </c:val>
          <c:extLst>
            <c:ext xmlns:c16="http://schemas.microsoft.com/office/drawing/2014/chart" uri="{C3380CC4-5D6E-409C-BE32-E72D297353CC}">
              <c16:uniqueId val="{00000000-A764-4E34-B0BE-7431D26365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764-4E34-B0BE-7431D26365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459.68</c:v>
                </c:pt>
                <c:pt idx="1">
                  <c:v>426.55</c:v>
                </c:pt>
                <c:pt idx="2">
                  <c:v>412.13</c:v>
                </c:pt>
                <c:pt idx="3">
                  <c:v>482.68</c:v>
                </c:pt>
                <c:pt idx="4">
                  <c:v>545.13</c:v>
                </c:pt>
              </c:numCache>
            </c:numRef>
          </c:val>
          <c:extLst>
            <c:ext xmlns:c16="http://schemas.microsoft.com/office/drawing/2014/chart" uri="{C3380CC4-5D6E-409C-BE32-E72D297353CC}">
              <c16:uniqueId val="{00000000-CD39-44FD-8BAD-5670E7E954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D39-44FD-8BAD-5670E7E954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59" zoomScale="70" zoomScaleNormal="7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幌延町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2294</v>
      </c>
      <c r="AM8" s="51"/>
      <c r="AN8" s="51"/>
      <c r="AO8" s="51"/>
      <c r="AP8" s="51"/>
      <c r="AQ8" s="51"/>
      <c r="AR8" s="51"/>
      <c r="AS8" s="51"/>
      <c r="AT8" s="46">
        <f>データ!T6</f>
        <v>574.1</v>
      </c>
      <c r="AU8" s="46"/>
      <c r="AV8" s="46"/>
      <c r="AW8" s="46"/>
      <c r="AX8" s="46"/>
      <c r="AY8" s="46"/>
      <c r="AZ8" s="46"/>
      <c r="BA8" s="46"/>
      <c r="BB8" s="46">
        <f>データ!U6</f>
        <v>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71.709999999999994</v>
      </c>
      <c r="Q10" s="46"/>
      <c r="R10" s="46"/>
      <c r="S10" s="46"/>
      <c r="T10" s="46"/>
      <c r="U10" s="46"/>
      <c r="V10" s="46"/>
      <c r="W10" s="46">
        <f>データ!Q6</f>
        <v>89.23</v>
      </c>
      <c r="X10" s="46"/>
      <c r="Y10" s="46"/>
      <c r="Z10" s="46"/>
      <c r="AA10" s="46"/>
      <c r="AB10" s="46"/>
      <c r="AC10" s="46"/>
      <c r="AD10" s="51">
        <f>データ!R6</f>
        <v>3630</v>
      </c>
      <c r="AE10" s="51"/>
      <c r="AF10" s="51"/>
      <c r="AG10" s="51"/>
      <c r="AH10" s="51"/>
      <c r="AI10" s="51"/>
      <c r="AJ10" s="51"/>
      <c r="AK10" s="2"/>
      <c r="AL10" s="51">
        <f>データ!V6</f>
        <v>1610</v>
      </c>
      <c r="AM10" s="51"/>
      <c r="AN10" s="51"/>
      <c r="AO10" s="51"/>
      <c r="AP10" s="51"/>
      <c r="AQ10" s="51"/>
      <c r="AR10" s="51"/>
      <c r="AS10" s="51"/>
      <c r="AT10" s="46">
        <f>データ!W6</f>
        <v>1.04</v>
      </c>
      <c r="AU10" s="46"/>
      <c r="AV10" s="46"/>
      <c r="AW10" s="46"/>
      <c r="AX10" s="46"/>
      <c r="AY10" s="46"/>
      <c r="AZ10" s="46"/>
      <c r="BA10" s="46"/>
      <c r="BB10" s="46">
        <f>データ!X6</f>
        <v>1548.08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7Ro+vpbxtY2UFhjZ6AmdK6NpPbAMEox8qipMMHs+1xWQRgZnNGFpBj4pjVmqiwxZCBv6Lu9kmeCxQhw+bnv+pA==" saltValue="7MQz3N5QwG+TKLO5TZHU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15202</v>
      </c>
      <c r="D6" s="33">
        <f t="shared" si="3"/>
        <v>47</v>
      </c>
      <c r="E6" s="33">
        <f t="shared" si="3"/>
        <v>17</v>
      </c>
      <c r="F6" s="33">
        <f t="shared" si="3"/>
        <v>4</v>
      </c>
      <c r="G6" s="33">
        <f t="shared" si="3"/>
        <v>0</v>
      </c>
      <c r="H6" s="33" t="str">
        <f t="shared" si="3"/>
        <v>北海道　幌延町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71.709999999999994</v>
      </c>
      <c r="Q6" s="34">
        <f t="shared" si="3"/>
        <v>89.23</v>
      </c>
      <c r="R6" s="34">
        <f t="shared" si="3"/>
        <v>3630</v>
      </c>
      <c r="S6" s="34">
        <f t="shared" si="3"/>
        <v>2294</v>
      </c>
      <c r="T6" s="34">
        <f t="shared" si="3"/>
        <v>574.1</v>
      </c>
      <c r="U6" s="34">
        <f t="shared" si="3"/>
        <v>4</v>
      </c>
      <c r="V6" s="34">
        <f t="shared" si="3"/>
        <v>1610</v>
      </c>
      <c r="W6" s="34">
        <f t="shared" si="3"/>
        <v>1.04</v>
      </c>
      <c r="X6" s="34">
        <f t="shared" si="3"/>
        <v>1548.08</v>
      </c>
      <c r="Y6" s="35">
        <f>IF(Y7="",NA(),Y7)</f>
        <v>73.94</v>
      </c>
      <c r="Z6" s="35">
        <f t="shared" ref="Z6:AH6" si="4">IF(Z7="",NA(),Z7)</f>
        <v>71.97</v>
      </c>
      <c r="AA6" s="35">
        <f t="shared" si="4"/>
        <v>70.430000000000007</v>
      </c>
      <c r="AB6" s="35">
        <f t="shared" si="4"/>
        <v>71.150000000000006</v>
      </c>
      <c r="AC6" s="35">
        <f t="shared" si="4"/>
        <v>73.680000000000007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41.36</v>
      </c>
      <c r="BR6" s="35">
        <f t="shared" ref="BR6:BZ6" si="8">IF(BR7="",NA(),BR7)</f>
        <v>44.65</v>
      </c>
      <c r="BS6" s="35">
        <f t="shared" si="8"/>
        <v>46.3</v>
      </c>
      <c r="BT6" s="35">
        <f t="shared" si="8"/>
        <v>39.869999999999997</v>
      </c>
      <c r="BU6" s="35">
        <f t="shared" si="8"/>
        <v>35.04</v>
      </c>
      <c r="BV6" s="35">
        <f t="shared" si="8"/>
        <v>66.22</v>
      </c>
      <c r="BW6" s="35">
        <f t="shared" si="8"/>
        <v>69.87</v>
      </c>
      <c r="BX6" s="35">
        <f t="shared" si="8"/>
        <v>74.3</v>
      </c>
      <c r="BY6" s="35">
        <f t="shared" si="8"/>
        <v>72.260000000000005</v>
      </c>
      <c r="BZ6" s="35">
        <f t="shared" si="8"/>
        <v>71.84</v>
      </c>
      <c r="CA6" s="34" t="str">
        <f>IF(CA7="","",IF(CA7="-","【-】","【"&amp;SUBSTITUTE(TEXT(CA7,"#,##0.00"),"-","△")&amp;"】"))</f>
        <v>【74.17】</v>
      </c>
      <c r="CB6" s="35">
        <f>IF(CB7="",NA(),CB7)</f>
        <v>459.68</v>
      </c>
      <c r="CC6" s="35">
        <f t="shared" ref="CC6:CK6" si="9">IF(CC7="",NA(),CC7)</f>
        <v>426.55</v>
      </c>
      <c r="CD6" s="35">
        <f t="shared" si="9"/>
        <v>412.13</v>
      </c>
      <c r="CE6" s="35">
        <f t="shared" si="9"/>
        <v>482.68</v>
      </c>
      <c r="CF6" s="35">
        <f t="shared" si="9"/>
        <v>545.13</v>
      </c>
      <c r="CG6" s="35">
        <f t="shared" si="9"/>
        <v>246.72</v>
      </c>
      <c r="CH6" s="35">
        <f t="shared" si="9"/>
        <v>234.96</v>
      </c>
      <c r="CI6" s="35">
        <f t="shared" si="9"/>
        <v>221.81</v>
      </c>
      <c r="CJ6" s="35">
        <f t="shared" si="9"/>
        <v>230.02</v>
      </c>
      <c r="CK6" s="35">
        <f t="shared" si="9"/>
        <v>228.47</v>
      </c>
      <c r="CL6" s="34" t="str">
        <f>IF(CL7="","",IF(CL7="-","【-】","【"&amp;SUBSTITUTE(TEXT(CL7,"#,##0.00"),"-","△")&amp;"】"))</f>
        <v>【218.56】</v>
      </c>
      <c r="CM6" s="35">
        <f>IF(CM7="",NA(),CM7)</f>
        <v>37.32</v>
      </c>
      <c r="CN6" s="35">
        <f t="shared" ref="CN6:CV6" si="10">IF(CN7="",NA(),CN7)</f>
        <v>37.799999999999997</v>
      </c>
      <c r="CO6" s="35">
        <f t="shared" si="10"/>
        <v>38.049999999999997</v>
      </c>
      <c r="CP6" s="35">
        <f t="shared" si="10"/>
        <v>38.049999999999997</v>
      </c>
      <c r="CQ6" s="35">
        <f t="shared" si="10"/>
        <v>41.71</v>
      </c>
      <c r="CR6" s="35">
        <f t="shared" si="10"/>
        <v>41.35</v>
      </c>
      <c r="CS6" s="35">
        <f t="shared" si="10"/>
        <v>42.9</v>
      </c>
      <c r="CT6" s="35">
        <f t="shared" si="10"/>
        <v>43.36</v>
      </c>
      <c r="CU6" s="35">
        <f t="shared" si="10"/>
        <v>42.56</v>
      </c>
      <c r="CV6" s="35">
        <f t="shared" si="10"/>
        <v>42.47</v>
      </c>
      <c r="CW6" s="34" t="str">
        <f>IF(CW7="","",IF(CW7="-","【-】","【"&amp;SUBSTITUTE(TEXT(CW7,"#,##0.00"),"-","△")&amp;"】"))</f>
        <v>【42.86】</v>
      </c>
      <c r="CX6" s="35">
        <f>IF(CX7="",NA(),CX7)</f>
        <v>95.01</v>
      </c>
      <c r="CY6" s="35">
        <f t="shared" ref="CY6:DG6" si="11">IF(CY7="",NA(),CY7)</f>
        <v>96.12</v>
      </c>
      <c r="CZ6" s="35">
        <f t="shared" si="11"/>
        <v>96.19</v>
      </c>
      <c r="DA6" s="35">
        <f t="shared" si="11"/>
        <v>95.82</v>
      </c>
      <c r="DB6" s="35">
        <f t="shared" si="11"/>
        <v>97.14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15202</v>
      </c>
      <c r="D7" s="37">
        <v>47</v>
      </c>
      <c r="E7" s="37">
        <v>17</v>
      </c>
      <c r="F7" s="37">
        <v>4</v>
      </c>
      <c r="G7" s="37">
        <v>0</v>
      </c>
      <c r="H7" s="37" t="s">
        <v>98</v>
      </c>
      <c r="I7" s="37" t="s">
        <v>99</v>
      </c>
      <c r="J7" s="37" t="s">
        <v>100</v>
      </c>
      <c r="K7" s="37" t="s">
        <v>101</v>
      </c>
      <c r="L7" s="37" t="s">
        <v>102</v>
      </c>
      <c r="M7" s="37" t="s">
        <v>103</v>
      </c>
      <c r="N7" s="38" t="s">
        <v>104</v>
      </c>
      <c r="O7" s="38" t="s">
        <v>105</v>
      </c>
      <c r="P7" s="38">
        <v>71.709999999999994</v>
      </c>
      <c r="Q7" s="38">
        <v>89.23</v>
      </c>
      <c r="R7" s="38">
        <v>3630</v>
      </c>
      <c r="S7" s="38">
        <v>2294</v>
      </c>
      <c r="T7" s="38">
        <v>574.1</v>
      </c>
      <c r="U7" s="38">
        <v>4</v>
      </c>
      <c r="V7" s="38">
        <v>1610</v>
      </c>
      <c r="W7" s="38">
        <v>1.04</v>
      </c>
      <c r="X7" s="38">
        <v>1548.08</v>
      </c>
      <c r="Y7" s="38">
        <v>73.94</v>
      </c>
      <c r="Z7" s="38">
        <v>71.97</v>
      </c>
      <c r="AA7" s="38">
        <v>70.430000000000007</v>
      </c>
      <c r="AB7" s="38">
        <v>71.150000000000006</v>
      </c>
      <c r="AC7" s="38">
        <v>73.680000000000007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41.36</v>
      </c>
      <c r="BR7" s="38">
        <v>44.65</v>
      </c>
      <c r="BS7" s="38">
        <v>46.3</v>
      </c>
      <c r="BT7" s="38">
        <v>39.869999999999997</v>
      </c>
      <c r="BU7" s="38">
        <v>35.04</v>
      </c>
      <c r="BV7" s="38">
        <v>66.22</v>
      </c>
      <c r="BW7" s="38">
        <v>69.87</v>
      </c>
      <c r="BX7" s="38">
        <v>74.3</v>
      </c>
      <c r="BY7" s="38">
        <v>72.260000000000005</v>
      </c>
      <c r="BZ7" s="38">
        <v>71.84</v>
      </c>
      <c r="CA7" s="38">
        <v>74.17</v>
      </c>
      <c r="CB7" s="38">
        <v>459.68</v>
      </c>
      <c r="CC7" s="38">
        <v>426.55</v>
      </c>
      <c r="CD7" s="38">
        <v>412.13</v>
      </c>
      <c r="CE7" s="38">
        <v>482.68</v>
      </c>
      <c r="CF7" s="38">
        <v>545.13</v>
      </c>
      <c r="CG7" s="38">
        <v>246.72</v>
      </c>
      <c r="CH7" s="38">
        <v>234.96</v>
      </c>
      <c r="CI7" s="38">
        <v>221.81</v>
      </c>
      <c r="CJ7" s="38">
        <v>230.02</v>
      </c>
      <c r="CK7" s="38">
        <v>228.47</v>
      </c>
      <c r="CL7" s="38">
        <v>218.56</v>
      </c>
      <c r="CM7" s="38">
        <v>37.32</v>
      </c>
      <c r="CN7" s="38">
        <v>37.799999999999997</v>
      </c>
      <c r="CO7" s="38">
        <v>38.049999999999997</v>
      </c>
      <c r="CP7" s="38">
        <v>38.049999999999997</v>
      </c>
      <c r="CQ7" s="38">
        <v>41.71</v>
      </c>
      <c r="CR7" s="38">
        <v>41.35</v>
      </c>
      <c r="CS7" s="38">
        <v>42.9</v>
      </c>
      <c r="CT7" s="38">
        <v>43.36</v>
      </c>
      <c r="CU7" s="38">
        <v>42.56</v>
      </c>
      <c r="CV7" s="38">
        <v>42.47</v>
      </c>
      <c r="CW7" s="38">
        <v>42.86</v>
      </c>
      <c r="CX7" s="38">
        <v>95.01</v>
      </c>
      <c r="CY7" s="38">
        <v>96.12</v>
      </c>
      <c r="CZ7" s="38">
        <v>96.19</v>
      </c>
      <c r="DA7" s="38">
        <v>95.82</v>
      </c>
      <c r="DB7" s="38">
        <v>97.14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cp:lastPrinted>2021-01-29T04:06:24Z</cp:lastPrinted>
  <dcterms:created xsi:type="dcterms:W3CDTF">2020-12-04T02:51:50Z</dcterms:created>
  <dcterms:modified xsi:type="dcterms:W3CDTF">2021-01-29T04:06:26Z</dcterms:modified>
  <cp:category/>
</cp:coreProperties>
</file>