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管理Ｇ（簡水）】\＠水道バックアップ\19公営企業会計関係\（毎年度報告）経営比較分析表\R3(R2決算)\回答\"/>
    </mc:Choice>
  </mc:AlternateContent>
  <workbookProtection workbookAlgorithmName="SHA-512" workbookHashValue="XAo/6Q9oAogb92xyL6Eg/79TnD82EiT5f3CMs39kZq090QVcSkEfO5UTUb4mWEf/8R+JUqRW10mZQnBeRTjWjA==" workbookSaltValue="a9DWd5Kgv5MQE7SMiR5I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<sst xmlns="http://schemas.openxmlformats.org/spreadsheetml/2006/main" count="247" uniqueCount="122">
  <si>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</si>
  <si>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</si>
  <si>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</si>
  <si>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</si>
  <si>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</si>
  <si>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</si>
  <si>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</si>
  <si>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</si>
  <si>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</si>
  <si>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</si>
  <si>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</si>
  <si>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</si>
  <si>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</si>
  <si>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</si>
  <si>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</si>
  <si>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</si>
  <si>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</si>
  <si>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</si>
  <si>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</si>
  <si>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</si>
  <si>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</si>
  <si>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</si>
  <si>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</si>
  <si>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</si>
  <si>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</si>
  <si>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</si>
  <si>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</si>
  <si>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</si>
  <si>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</si>
  <si>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</si>
  <si>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</si>
  <si>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</si>
  <si>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</si>
  <si>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</si>
  <si>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</si>
  <si>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</si>
  <si>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</si>
  <si>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</si>
  <si>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</si>
  <si>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</si>
  <si>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</si>
  <si>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</si>
  <si>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</si>
  <si>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</si>
  <si>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</si>
  <si>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</si>
  <si>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</si>
  <si>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</si>
  <si>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</si>
  <si>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</si>
  <si>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</si>
  <si>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</si>
  <si>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</si>
  <si>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</si>
  <si>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</si>
  <si>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</si>
  <si>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</si>
  <si>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</si>
  <si>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</si>
  <si>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</si>
  <si>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</si>
  <si>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</si>
  <si>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</si>
  <si>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</si>
  <si>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</si>
  <si>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</si>
  <si>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</si>
  <si>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</si>
  <si>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</si>
  <si>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</si>
  <si>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</si>
  <si>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</si>
  <si>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</si>
  <si>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</si>
  <si>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</si>
  <si>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</si>
  <si>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</si>
  <si>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</si>
  <si>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</si>
  <si>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</si>
  <si>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</si>
  <si>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</si>
  <si>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</si>
  <si>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</si>
  <si>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</si>
  <si>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</si>
  <si>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</si>
  <si>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</si>
  <si>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</si>
  <si>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</si>
  <si>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</si>
  <si>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</si>
  <si>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</si>
  <si>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</si>
  <si>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</si>
  <si>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</si>
  <si>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</si>
  <si>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</si>
  <si>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</si>
  <si>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</si>
  <si>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</si>
  <si>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</si>
  <si>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</si>
  <si>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</si>
  <si>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</si>
  <si>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</si>
  <si>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</si>
  <si>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</si>
  <si>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</si>
  <si>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</si>
  <si>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</si>
  <si>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</si>
  <si>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</si>
  <si>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</si>
  <si>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</si>
  <si>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</si>
  <si>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</si>
  <si>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</si>
  <si>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</si>
  <si>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t>
    <rPh sb="1" eb="3">
      <t>コウキョウ</t>
    </rPh>
    <rPh sb="3" eb="6">
      <t>ゲスイドウ</t>
    </rPh>
    <rPh sb="6" eb="8">
      <t>ショリ</t>
    </rPh>
    <rPh sb="8" eb="10">
      <t>クイキ</t>
    </rPh>
    <rPh sb="10" eb="11">
      <t>ガイ</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4"/>
  </si>
  <si>
    <t>　平成14年度から合併浄化槽の設置を行っているため、設置後10年以上を経過している浄化槽が多く、ブロアー等の故障が増加傾向にあることから、機器等の交換を計画的に行っている。
　</t>
    <rPh sb="1" eb="3">
      <t>ヘイセイ</t>
    </rPh>
    <rPh sb="5" eb="6">
      <t>ネン</t>
    </rPh>
    <rPh sb="6" eb="7">
      <t>ド</t>
    </rPh>
    <rPh sb="9" eb="11">
      <t>ガッペイ</t>
    </rPh>
    <rPh sb="11" eb="14">
      <t>ジョウカソウ</t>
    </rPh>
    <rPh sb="15" eb="17">
      <t>セッチ</t>
    </rPh>
    <rPh sb="18" eb="19">
      <t>オコナ</t>
    </rPh>
    <rPh sb="26" eb="28">
      <t>セッチ</t>
    </rPh>
    <rPh sb="28" eb="29">
      <t>ゴ</t>
    </rPh>
    <rPh sb="31" eb="32">
      <t>ネン</t>
    </rPh>
    <rPh sb="32" eb="34">
      <t>イジョウ</t>
    </rPh>
    <rPh sb="35" eb="37">
      <t>ケイカ</t>
    </rPh>
    <rPh sb="41" eb="44">
      <t>ジョウカソウ</t>
    </rPh>
    <rPh sb="45" eb="46">
      <t>オオ</t>
    </rPh>
    <rPh sb="52" eb="53">
      <t>ナド</t>
    </rPh>
    <rPh sb="54" eb="56">
      <t>コショウ</t>
    </rPh>
    <rPh sb="57" eb="59">
      <t>ゾウカ</t>
    </rPh>
    <rPh sb="59" eb="61">
      <t>ケイコウ</t>
    </rPh>
    <rPh sb="69" eb="71">
      <t>キキ</t>
    </rPh>
    <rPh sb="71" eb="72">
      <t>ナド</t>
    </rPh>
    <rPh sb="73" eb="75">
      <t>コウカン</t>
    </rPh>
    <rPh sb="76" eb="79">
      <t>ケイカクテキ</t>
    </rPh>
    <rPh sb="80" eb="81">
      <t>オコナ</t>
    </rPh>
    <phoneticPr fontId="15"/>
  </si>
  <si>
    <t>　合併浄化槽に係る諸経費については、使用者負担にすることで軽減することはできるが、著しく公平性を欠くため、実現は不可能である。そのため、如何に負担を抑えることができるかが課題となるが、適切な維持管理と、故障時の迅速な対応により、浄化槽本体を更新することなく、延命を図ることが効果的であると考え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小規模自治体においては、独立採算性による経営は極めて困難である。一般会計からの繰入金の増は、町全体の財政を圧迫することにつながるため、より健全な経営を行うことが必要である。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rPh sb="167" eb="169">
      <t>リョウキン</t>
    </rPh>
    <rPh sb="169" eb="171">
      <t>カイテイ</t>
    </rPh>
    <rPh sb="197" eb="198">
      <t>サラ</t>
    </rPh>
    <rPh sb="200" eb="202">
      <t>カイテイ</t>
    </rPh>
    <rPh sb="203" eb="205">
      <t>ヒツヨウ</t>
    </rPh>
    <rPh sb="236" eb="238">
      <t>ケントウ</t>
    </rPh>
    <rPh sb="280" eb="283">
      <t>ショウキボ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</si>
</sst>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6-4C01-A978-73F06A62BE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76-4C01-A978-73F06A62BE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40.229999999999997</c:v>
                </c:pt>
                <c:pt idx="1">
                  <c:v>41.38</c:v>
                </c:pt>
                <c:pt idx="2">
                  <c:v>40</c:v>
                </c:pt>
                <c:pt idx="3">
                  <c:v>40.22</c:v>
                </c:pt>
                <c:pt idx="4">
                  <c:v>39.67</c:v>
                </c:pt>
              </c:numCache>
            </c:numRef>
          </c:val>
          <c:extLst>
            <c:ext xmlns:c16="http://schemas.microsoft.com/office/drawing/2014/chart" uri="{C3380CC4-5D6E-409C-BE32-E72D297353CC}">
              <c16:uniqueId val="{00000000-025C-4D03-9959-62D1AEA7BB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51.71</c:v>
                </c:pt>
                <c:pt idx="2">
                  <c:v>50.56</c:v>
                </c:pt>
                <c:pt idx="3">
                  <c:v>47.35</c:v>
                </c:pt>
                <c:pt idx="4">
                  <c:v>46.36</c:v>
                </c:pt>
              </c:numCache>
            </c:numRef>
          </c:val>
          <c:smooth val="0"/>
          <c:extLst>
            <c:ext xmlns:c16="http://schemas.microsoft.com/office/drawing/2014/chart" uri="{C3380CC4-5D6E-409C-BE32-E72D297353CC}">
              <c16:uniqueId val="{00000001-025C-4D03-9959-62D1AEA7BB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D0-4614-B3AC-3402723D14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82.91</c:v>
                </c:pt>
                <c:pt idx="2">
                  <c:v>83.85</c:v>
                </c:pt>
                <c:pt idx="3">
                  <c:v>81.209999999999994</c:v>
                </c:pt>
                <c:pt idx="4">
                  <c:v>83.08</c:v>
                </c:pt>
              </c:numCache>
            </c:numRef>
          </c:val>
          <c:smooth val="0"/>
          <c:extLst>
            <c:ext xmlns:c16="http://schemas.microsoft.com/office/drawing/2014/chart" uri="{C3380CC4-5D6E-409C-BE32-E72D297353CC}">
              <c16:uniqueId val="{00000001-E1D0-4614-B3AC-3402723D14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44.45</c:v>
                </c:pt>
                <c:pt idx="1">
                  <c:v>45.99</c:v>
                </c:pt>
                <c:pt idx="2">
                  <c:v>50.58</c:v>
                </c:pt>
                <c:pt idx="3">
                  <c:v>57.61</c:v>
                </c:pt>
                <c:pt idx="4">
                  <c:v>59.86</c:v>
                </c:pt>
              </c:numCache>
            </c:numRef>
          </c:val>
          <c:extLst>
            <c:ext xmlns:c16="http://schemas.microsoft.com/office/drawing/2014/chart" uri="{C3380CC4-5D6E-409C-BE32-E72D297353CC}">
              <c16:uniqueId val="{00000000-D721-430E-9E15-50FCF2E3DC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1-430E-9E15-50FCF2E3DC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FD-4F2E-AAF3-E621D548DD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D-4F2E-AAF3-E621D548DD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8-48F8-A122-BC530E4525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8-48F8-A122-BC530E4525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0-4A36-BAB7-0F1C42337E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0-4A36-BAB7-0F1C42337E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D-4865-9476-41423F7590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D-4865-9476-41423F7590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26-4538-B6B0-7D65E23808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888.8</c:v>
                </c:pt>
                <c:pt idx="2">
                  <c:v>855.65</c:v>
                </c:pt>
                <c:pt idx="3">
                  <c:v>862.99</c:v>
                </c:pt>
                <c:pt idx="4">
                  <c:v>782.91</c:v>
                </c:pt>
              </c:numCache>
            </c:numRef>
          </c:val>
          <c:smooth val="0"/>
          <c:extLst>
            <c:ext xmlns:c16="http://schemas.microsoft.com/office/drawing/2014/chart" uri="{C3380CC4-5D6E-409C-BE32-E72D297353CC}">
              <c16:uniqueId val="{00000001-8A26-4538-B6B0-7D65E23808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49.2</c:v>
                </c:pt>
                <c:pt idx="1">
                  <c:v>51.11</c:v>
                </c:pt>
                <c:pt idx="2">
                  <c:v>47.93</c:v>
                </c:pt>
                <c:pt idx="3">
                  <c:v>52.97</c:v>
                </c:pt>
                <c:pt idx="4">
                  <c:v>54.1</c:v>
                </c:pt>
              </c:numCache>
            </c:numRef>
          </c:val>
          <c:extLst>
            <c:ext xmlns:c16="http://schemas.microsoft.com/office/drawing/2014/chart" uri="{C3380CC4-5D6E-409C-BE32-E72D297353CC}">
              <c16:uniqueId val="{00000000-2A8B-415D-8B9C-98FDF3376C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52.55</c:v>
                </c:pt>
                <c:pt idx="2">
                  <c:v>52.23</c:v>
                </c:pt>
                <c:pt idx="3">
                  <c:v>50.06</c:v>
                </c:pt>
                <c:pt idx="4">
                  <c:v>49.38</c:v>
                </c:pt>
              </c:numCache>
            </c:numRef>
          </c:val>
          <c:smooth val="0"/>
          <c:extLst>
            <c:ext xmlns:c16="http://schemas.microsoft.com/office/drawing/2014/chart" uri="{C3380CC4-5D6E-409C-BE32-E72D297353CC}">
              <c16:uniqueId val="{00000001-2A8B-415D-8B9C-98FDF3376C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376.63</c:v>
                </c:pt>
                <c:pt idx="1">
                  <c:v>362.87</c:v>
                </c:pt>
                <c:pt idx="2">
                  <c:v>387.11</c:v>
                </c:pt>
                <c:pt idx="3">
                  <c:v>350.79</c:v>
                </c:pt>
                <c:pt idx="4">
                  <c:v>357.7</c:v>
                </c:pt>
              </c:numCache>
            </c:numRef>
          </c:val>
          <c:extLst>
            <c:ext xmlns:c16="http://schemas.microsoft.com/office/drawing/2014/chart" uri="{C3380CC4-5D6E-409C-BE32-E72D297353CC}">
              <c16:uniqueId val="{00000000-996F-44B9-83DD-83D4AE26A0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996F-44B9-83DD-83D4AE26A0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幌延町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2269</v>
      </c>
      <c r="AM8" s="69"/>
      <c r="AN8" s="69"/>
      <c r="AO8" s="69"/>
      <c r="AP8" s="69"/>
      <c r="AQ8" s="69"/>
      <c r="AR8" s="69"/>
      <c r="AS8" s="69"/>
      <c r="AT8" s="68">
        <f>データ!T6</f>
        <v>574.1</v>
      </c>
      <c r="AU8" s="68"/>
      <c r="AV8" s="68"/>
      <c r="AW8" s="68"/>
      <c r="AX8" s="68"/>
      <c r="AY8" s="68"/>
      <c r="AZ8" s="68"/>
      <c r="BA8" s="68"/>
      <c r="BB8" s="68">
        <f>データ!U6</f>
        <v>3.95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15.46</v>
      </c>
      <c r="Q10" s="68"/>
      <c r="R10" s="68"/>
      <c r="S10" s="68"/>
      <c r="T10" s="68"/>
      <c r="U10" s="68"/>
      <c r="V10" s="68"/>
      <c r="W10" s="68">
        <f>データ!Q6</f>
        <v>100</v>
      </c>
      <c r="X10" s="68"/>
      <c r="Y10" s="68"/>
      <c r="Z10" s="68"/>
      <c r="AA10" s="68"/>
      <c r="AB10" s="68"/>
      <c r="AC10" s="68"/>
      <c r="AD10" s="69">
        <f>データ!R6</f>
        <v>3790</v>
      </c>
      <c r="AE10" s="69"/>
      <c r="AF10" s="69"/>
      <c r="AG10" s="69"/>
      <c r="AH10" s="69"/>
      <c r="AI10" s="69"/>
      <c r="AJ10" s="69"/>
      <c r="AK10" s="2"/>
      <c r="AL10" s="69">
        <f>データ!V6</f>
        <v>349</v>
      </c>
      <c r="AM10" s="69"/>
      <c r="AN10" s="69"/>
      <c r="AO10" s="69"/>
      <c r="AP10" s="69"/>
      <c r="AQ10" s="69"/>
      <c r="AR10" s="69"/>
      <c r="AS10" s="69"/>
      <c r="AT10" s="68">
        <f>データ!W6</f>
        <v>0.5</v>
      </c>
      <c r="AU10" s="68"/>
      <c r="AV10" s="68"/>
      <c r="AW10" s="68"/>
      <c r="AX10" s="68"/>
      <c r="AY10" s="68"/>
      <c r="AZ10" s="68"/>
      <c r="BA10" s="68"/>
      <c r="BB10" s="68">
        <f>データ!X6</f>
        <v>698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eJbsWX4+LR7bFsPX9ukZoJsA1qeQsWLNMspdGhN8qPtCi/n7KuIUvthq8JKAE4x5ex0ax16NvRc5gQ4KqaqyuA==" saltValue="yGIfK5UAjpXRbIshTZ7N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15202</v>
      </c>
      <c r="D6" s="33">
        <f t="shared" si="3"/>
        <v>47</v>
      </c>
      <c r="E6" s="33">
        <f t="shared" si="3"/>
        <v>18</v>
      </c>
      <c r="F6" s="33">
        <f t="shared" si="3"/>
        <v>1</v>
      </c>
      <c r="G6" s="33">
        <f t="shared" si="3"/>
        <v>0</v>
      </c>
      <c r="H6" s="33" t="str">
        <f t="shared" si="3"/>
        <v>北海道　幌延町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15.46</v>
      </c>
      <c r="Q6" s="34">
        <f t="shared" si="3"/>
        <v>100</v>
      </c>
      <c r="R6" s="34">
        <f t="shared" si="3"/>
        <v>3790</v>
      </c>
      <c r="S6" s="34">
        <f t="shared" si="3"/>
        <v>2269</v>
      </c>
      <c r="T6" s="34">
        <f t="shared" si="3"/>
        <v>574.1</v>
      </c>
      <c r="U6" s="34">
        <f t="shared" si="3"/>
        <v>3.95</v>
      </c>
      <c r="V6" s="34">
        <f t="shared" si="3"/>
        <v>349</v>
      </c>
      <c r="W6" s="34">
        <f t="shared" si="3"/>
        <v>0.5</v>
      </c>
      <c r="X6" s="34">
        <f t="shared" si="3"/>
        <v>698</v>
      </c>
      <c r="Y6" s="35">
        <f>IF(Y7="",NA(),Y7)</f>
        <v>44.45</v>
      </c>
      <c r="Z6" s="35">
        <f t="shared" ref="Z6:AH6" si="4">IF(Z7="",NA(),Z7)</f>
        <v>45.99</v>
      </c>
      <c r="AA6" s="35">
        <f t="shared" si="4"/>
        <v>50.58</v>
      </c>
      <c r="AB6" s="35">
        <f t="shared" si="4"/>
        <v>57.61</v>
      </c>
      <c r="AC6" s="35">
        <f t="shared" si="4"/>
        <v>59.86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503.8</v>
      </c>
      <c r="BL6" s="35">
        <f t="shared" si="7"/>
        <v>888.8</v>
      </c>
      <c r="BM6" s="35">
        <f t="shared" si="7"/>
        <v>855.65</v>
      </c>
      <c r="BN6" s="35">
        <f t="shared" si="7"/>
        <v>862.99</v>
      </c>
      <c r="BO6" s="35">
        <f t="shared" si="7"/>
        <v>782.91</v>
      </c>
      <c r="BP6" s="34" t="str">
        <f>IF(BP7="","",IF(BP7="-","【-】","【"&amp;SUBSTITUTE(TEXT(BP7,"#,##0.00"),"-","△")&amp;"】"))</f>
        <v>【780.89】</v>
      </c>
      <c r="BQ6" s="35">
        <f>IF(BQ7="",NA(),BQ7)</f>
        <v>49.2</v>
      </c>
      <c r="BR6" s="35">
        <f t="shared" ref="BR6:BZ6" si="8">IF(BR7="",NA(),BR7)</f>
        <v>51.11</v>
      </c>
      <c r="BS6" s="35">
        <f t="shared" si="8"/>
        <v>47.93</v>
      </c>
      <c r="BT6" s="35">
        <f t="shared" si="8"/>
        <v>52.97</v>
      </c>
      <c r="BU6" s="35">
        <f t="shared" si="8"/>
        <v>54.1</v>
      </c>
      <c r="BV6" s="35">
        <f t="shared" si="8"/>
        <v>51.58</v>
      </c>
      <c r="BW6" s="35">
        <f t="shared" si="8"/>
        <v>52.55</v>
      </c>
      <c r="BX6" s="35">
        <f t="shared" si="8"/>
        <v>52.23</v>
      </c>
      <c r="BY6" s="35">
        <f t="shared" si="8"/>
        <v>50.06</v>
      </c>
      <c r="BZ6" s="35">
        <f t="shared" si="8"/>
        <v>49.38</v>
      </c>
      <c r="CA6" s="34" t="str">
        <f>IF(CA7="","",IF(CA7="-","【-】","【"&amp;SUBSTITUTE(TEXT(CA7,"#,##0.00"),"-","△")&amp;"】"))</f>
        <v>【48.58】</v>
      </c>
      <c r="CB6" s="35">
        <f>IF(CB7="",NA(),CB7)</f>
        <v>376.63</v>
      </c>
      <c r="CC6" s="35">
        <f t="shared" ref="CC6:CK6" si="9">IF(CC7="",NA(),CC7)</f>
        <v>362.87</v>
      </c>
      <c r="CD6" s="35">
        <f t="shared" si="9"/>
        <v>387.11</v>
      </c>
      <c r="CE6" s="35">
        <f t="shared" si="9"/>
        <v>350.79</v>
      </c>
      <c r="CF6" s="35">
        <f t="shared" si="9"/>
        <v>357.7</v>
      </c>
      <c r="CG6" s="35">
        <f t="shared" si="9"/>
        <v>333.58</v>
      </c>
      <c r="CH6" s="35">
        <f t="shared" si="9"/>
        <v>292.45</v>
      </c>
      <c r="CI6" s="35">
        <f t="shared" si="9"/>
        <v>294.05</v>
      </c>
      <c r="CJ6" s="35">
        <f t="shared" si="9"/>
        <v>309.22000000000003</v>
      </c>
      <c r="CK6" s="35">
        <f t="shared" si="9"/>
        <v>316.97000000000003</v>
      </c>
      <c r="CL6" s="34" t="str">
        <f>IF(CL7="","",IF(CL7="-","【-】","【"&amp;SUBSTITUTE(TEXT(CL7,"#,##0.00"),"-","△")&amp;"】"))</f>
        <v>【328.08】</v>
      </c>
      <c r="CM6" s="35">
        <f>IF(CM7="",NA(),CM7)</f>
        <v>40.229999999999997</v>
      </c>
      <c r="CN6" s="35">
        <f t="shared" ref="CN6:CV6" si="10">IF(CN7="",NA(),CN7)</f>
        <v>41.38</v>
      </c>
      <c r="CO6" s="35">
        <f t="shared" si="10"/>
        <v>40</v>
      </c>
      <c r="CP6" s="35">
        <f t="shared" si="10"/>
        <v>40.22</v>
      </c>
      <c r="CQ6" s="35">
        <f t="shared" si="10"/>
        <v>39.67</v>
      </c>
      <c r="CR6" s="35">
        <f t="shared" si="10"/>
        <v>41.51</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68.72</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15202</v>
      </c>
      <c r="D7" s="37">
        <v>47</v>
      </c>
      <c r="E7" s="37">
        <v>18</v>
      </c>
      <c r="F7" s="37">
        <v>1</v>
      </c>
      <c r="G7" s="37">
        <v>0</v>
      </c>
      <c r="H7" s="37" t="s">
        <v>98</v>
      </c>
      <c r="I7" s="37" t="s">
        <v>99</v>
      </c>
      <c r="J7" s="37" t="s">
        <v>100</v>
      </c>
      <c r="K7" s="37" t="s">
        <v>101</v>
      </c>
      <c r="L7" s="37" t="s">
        <v>102</v>
      </c>
      <c r="M7" s="37" t="s">
        <v>103</v>
      </c>
      <c r="N7" s="38" t="s">
        <v>104</v>
      </c>
      <c r="O7" s="38" t="s">
        <v>105</v>
      </c>
      <c r="P7" s="38">
        <v>15.46</v>
      </c>
      <c r="Q7" s="38">
        <v>100</v>
      </c>
      <c r="R7" s="38">
        <v>3790</v>
      </c>
      <c r="S7" s="38">
        <v>2269</v>
      </c>
      <c r="T7" s="38">
        <v>574.1</v>
      </c>
      <c r="U7" s="38">
        <v>3.95</v>
      </c>
      <c r="V7" s="38">
        <v>349</v>
      </c>
      <c r="W7" s="38">
        <v>0.5</v>
      </c>
      <c r="X7" s="38">
        <v>698</v>
      </c>
      <c r="Y7" s="38">
        <v>44.45</v>
      </c>
      <c r="Z7" s="38">
        <v>45.99</v>
      </c>
      <c r="AA7" s="38">
        <v>50.58</v>
      </c>
      <c r="AB7" s="38">
        <v>57.61</v>
      </c>
      <c r="AC7" s="38">
        <v>59.86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503.8</v>
      </c>
      <c r="BL7" s="38">
        <v>888.8</v>
      </c>
      <c r="BM7" s="38">
        <v>855.65</v>
      </c>
      <c r="BN7" s="38">
        <v>862.99</v>
      </c>
      <c r="BO7" s="38">
        <v>782.91</v>
      </c>
      <c r="BP7" s="38">
        <v>780.89</v>
      </c>
      <c r="BQ7" s="38">
        <v>49.2</v>
      </c>
      <c r="BR7" s="38">
        <v>51.11</v>
      </c>
      <c r="BS7" s="38">
        <v>47.93</v>
      </c>
      <c r="BT7" s="38">
        <v>52.97</v>
      </c>
      <c r="BU7" s="38">
        <v>54.1</v>
      </c>
      <c r="BV7" s="38">
        <v>51.58</v>
      </c>
      <c r="BW7" s="38">
        <v>52.55</v>
      </c>
      <c r="BX7" s="38">
        <v>52.23</v>
      </c>
      <c r="BY7" s="38">
        <v>50.06</v>
      </c>
      <c r="BZ7" s="38">
        <v>49.38</v>
      </c>
      <c r="CA7" s="38">
        <v>48.58</v>
      </c>
      <c r="CB7" s="38">
        <v>376.63</v>
      </c>
      <c r="CC7" s="38">
        <v>362.87</v>
      </c>
      <c r="CD7" s="38">
        <v>387.11</v>
      </c>
      <c r="CE7" s="38">
        <v>350.79</v>
      </c>
      <c r="CF7" s="38">
        <v>357.7</v>
      </c>
      <c r="CG7" s="38">
        <v>333.58</v>
      </c>
      <c r="CH7" s="38">
        <v>292.45</v>
      </c>
      <c r="CI7" s="38">
        <v>294.05</v>
      </c>
      <c r="CJ7" s="38">
        <v>309.22000000000003</v>
      </c>
      <c r="CK7" s="38">
        <v>316.97000000000003</v>
      </c>
      <c r="CL7" s="38">
        <v>328.08</v>
      </c>
      <c r="CM7" s="38">
        <v>40.229999999999997</v>
      </c>
      <c r="CN7" s="38">
        <v>41.38</v>
      </c>
      <c r="CO7" s="38">
        <v>40</v>
      </c>
      <c r="CP7" s="38">
        <v>40.22</v>
      </c>
      <c r="CQ7" s="38">
        <v>39.67</v>
      </c>
      <c r="CR7" s="38">
        <v>41.51</v>
      </c>
      <c r="CS7" s="38">
        <v>51.71</v>
      </c>
      <c r="CT7" s="38">
        <v>50.56</v>
      </c>
      <c r="CU7" s="38">
        <v>47.35</v>
      </c>
      <c r="CV7" s="38">
        <v>46.36</v>
      </c>
      <c r="CW7" s="38">
        <v>46.74</v>
      </c>
      <c r="CX7" s="38">
        <v>100</v>
      </c>
      <c r="CY7" s="38">
        <v>100</v>
      </c>
      <c r="CZ7" s="38">
        <v>100</v>
      </c>
      <c r="DA7" s="38">
        <v>100</v>
      </c>
      <c r="DB7" s="38">
        <v>100</v>
      </c>
      <c r="DC7" s="38">
        <v>68.72</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2021-12-03T08:12:56Z</dcterms:created>
  <dcterms:modified xsi:type="dcterms:W3CDTF">2022-01-28T09:03:09Z</dcterms:modified>
  <cp:category/>
</cp:coreProperties>
</file>