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hor22330\Downloads\"/>
    </mc:Choice>
  </mc:AlternateContent>
  <workbookProtection workbookAlgorithmName="SHA-512" workbookHashValue="+pu9yDsu84MRFLW8VUwuIiKkVNDzhoDxrtl25/T4gRH66u0D9f0/ou/LETKLpoO+riXDEGnZcDLV/KzNOr2EqQ==" workbookSaltValue="8yowVhrq3d4TZ2FPyyLy0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<sst xmlns="http://schemas.openxmlformats.org/spreadsheetml/2006/main" count="233" uniqueCount="116">
  <si>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</si>
  <si>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</si>
  <si>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</si>
  <si>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</si>
  <si>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</si>
  <si>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</si>
  <si>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</si>
  <si>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</si>
  <si>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</si>
  <si>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</si>
  <si>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</si>
  <si>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</si>
  <si>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</si>
  <si>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</si>
  <si>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</si>
  <si>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</si>
  <si>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</si>
  <si>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</si>
  <si>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</si>
  <si>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</si>
  <si>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</si>
  <si>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</si>
  <si>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</si>
  <si>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</si>
  <si>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</si>
  <si>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</si>
  <si>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</si>
  <si>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</si>
  <si>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</si>
  <si>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</si>
  <si>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</si>
  <si>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</si>
  <si>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</si>
  <si>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</si>
  <si>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</si>
  <si>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</si>
  <si>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</si>
  <si>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</si>
  <si>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</si>
  <si>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</si>
  <si>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</si>
  <si>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</si>
  <si>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</si>
  <si>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</si>
  <si>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</si>
  <si>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</si>
  <si>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</si>
  <si>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</si>
  <si>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</si>
  <si>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</si>
  <si>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</si>
  <si>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</si>
  <si>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</si>
  <si>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</si>
  <si>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</si>
  <si>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</si>
  <si>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</si>
  <si>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</si>
  <si>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</si>
  <si>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</si>
  <si>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</si>
  <si>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</si>
  <si>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</si>
  <si>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</si>
  <si>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</si>
  <si>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</si>
  <si>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</si>
  <si>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</si>
  <si>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</si>
  <si>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</si>
  <si>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</si>
  <si>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</si>
  <si>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</si>
  <si>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</si>
  <si>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</si>
  <si>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</si>
  <si>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</si>
  <si>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</si>
  <si>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</si>
  <si>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</si>
  <si>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</si>
  <si>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</si>
  <si>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</si>
  <si>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</si>
  <si>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</si>
  <si>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</si>
  <si>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</si>
  <si>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</si>
  <si>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</si>
  <si>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</si>
  <si>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</si>
  <si>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</si>
  <si>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</si>
  <si>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</si>
  <si>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幌延町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</si>
  <si>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</si>
  <si>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</si>
  <si>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</si>
  <si>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</si>
  <si>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</si>
  <si>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</si>
  <si>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</si>
  <si>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</si>
  <si>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</si>
  <si>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</si>
  <si>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</si>
  <si>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</si>
  <si>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</si>
  <si>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</si>
  <si>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</si>
  <si>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</si>
  <si>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</si>
  <si>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</si>
  <si>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施設整備については、企業債残高が少額であることや、高水準の料金回収率、安価な給水原価であることを踏まえると、施設や管路の更新を積極的に行ってこなかった経過がある。そのため、施設の老朽化が進んでおり、耐用年数を経過した施設においては計画的に整備する必要がある。
　また、道路工事に伴う支障水道管については、道路工事がなく更新できていない管路が多数存在する。
　施設整備を行った場合、給水コストの増大は避けることができないため、財源の確保にはさらなる検討が必要となる。</t>
    <phoneticPr fontId="4"/>
  </si>
  <si>
    <t xml:space="preserve">本町の簡易水道事業は、類似団体と比較し経営面での数値は安定している。しかし、人口減少に伴う料金収入の減少が予想され、さらに老朽化が進む施設更新を行う必要があることから、これまで以上に経営の健全化・効率化を図っていく必要がある。
　料金収入の面では、一定期間で料金設定の見直しを図り、必要に応じて改定を行ってきている。現在の料金設定は平均的な金額であると思われるが、健全経営のために今後も料金改定の検討は必要である。検討にあたっては、住民への負担増加を考慮し、慎重に判断したうえで、周知や理解の徹底を図る必要がある。
　小人口の自治体では、独立採算制による経営を行うことは困難であるが、少しでも一般会計繰入金を縮減し、より健全な経営を行うことが重要である。
</t>
    <phoneticPr fontId="4"/>
  </si>
  <si>
    <t>収益的収支比率については、類似団体と比較して高い数値であるが、R4年度は法適用化事業の実施により、収益的支出に充てた地方債が多額となったことによる収益的収支比率の減となった。今後は過疎化等による人口の減少に伴い、料金収入の減少が予想される。また、支出については、既に費用削減に努めており、これ以上の削減は難しい。
　企業債残高対給水収益比率は、類似団体と比較して低水準で推移しているが、今後の施設更新に伴い企業債残高の増加が見込まれる。
　料金回収率については、類似団体と比較して高い数値であるものの、R4年度は施設整備に係る地方債借入に伴う償還金の増により、基準内繰出金額及び給水原価が増となったが、水道料金は据え置きのため総体的に供給単価が前年度以前より少額となった。今後も経営の効率化に努める必要がある。
　給水原価については、施設整備に係る地方債借入に伴う償還金の増によって上昇傾向にある。
　施設利用率については、事業計画の変更（事業統合による）により対前年から減少となった。今後の水需要や人口動態によって、施設規模の見直しを含めた効率的な事業運営の検討が必要である。
　有収率は、類似団体と比較しても高い水準を維持していることから、引き続き適切な維持管理を行う必要がある。</t>
    <rPh sb="33" eb="35">
      <t>ネンド</t>
    </rPh>
    <rPh sb="87" eb="89">
      <t>コンゴ</t>
    </rPh>
    <rPh sb="253" eb="255">
      <t>ネンド</t>
    </rPh>
    <rPh sb="322" eb="325">
      <t>ゼンネンド</t>
    </rPh>
    <rPh sb="325" eb="327">
      <t>イゼン</t>
    </rPh>
    <rPh sb="357" eb="359">
      <t>キュウスイ</t>
    </rPh>
    <rPh sb="359" eb="361">
      <t>ゲンカ</t>
    </rPh>
    <rPh sb="391" eb="393">
      <t>ジョウショウ</t>
    </rPh>
    <rPh sb="393" eb="395">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</si>
</sst>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0.17</c:v>
                </c:pt>
                <c:pt idx="1">
                  <c:v>0</c:v>
                </c:pt>
                <c:pt idx="2" formatCode="#,##0.00;&quot;△&quot;#,##0.00;&quot;-&quot;">
                  <c:v>0.1</c:v>
                </c:pt>
                <c:pt idx="3">
                  <c:v>0</c:v>
                </c:pt>
                <c:pt idx="4">
                  <c:v>0</c:v>
                </c:pt>
              </c:numCache>
            </c:numRef>
          </c:val>
          <c:extLst>
            <c:ext xmlns:c16="http://schemas.microsoft.com/office/drawing/2014/chart" uri="{C3380CC4-5D6E-409C-BE32-E72D297353CC}">
              <c16:uniqueId val="{00000000-19FC-408C-A5BC-0A6DC6FCEA2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19FC-408C-A5BC-0A6DC6FCEA2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58.04</c:v>
                </c:pt>
                <c:pt idx="1">
                  <c:v>62.04</c:v>
                </c:pt>
                <c:pt idx="2">
                  <c:v>62.09</c:v>
                </c:pt>
                <c:pt idx="3">
                  <c:v>29.37</c:v>
                </c:pt>
                <c:pt idx="4">
                  <c:v>28.38</c:v>
                </c:pt>
              </c:numCache>
            </c:numRef>
          </c:val>
          <c:extLst>
            <c:ext xmlns:c16="http://schemas.microsoft.com/office/drawing/2014/chart" uri="{C3380CC4-5D6E-409C-BE32-E72D297353CC}">
              <c16:uniqueId val="{00000000-7FBF-4ACE-AE0C-733DE5E9F43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7FBF-4ACE-AE0C-733DE5E9F43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95.01</c:v>
                </c:pt>
                <c:pt idx="1">
                  <c:v>93.87</c:v>
                </c:pt>
                <c:pt idx="2">
                  <c:v>95.18</c:v>
                </c:pt>
                <c:pt idx="3">
                  <c:v>94.54</c:v>
                </c:pt>
                <c:pt idx="4">
                  <c:v>93.36</c:v>
                </c:pt>
              </c:numCache>
            </c:numRef>
          </c:val>
          <c:extLst>
            <c:ext xmlns:c16="http://schemas.microsoft.com/office/drawing/2014/chart" uri="{C3380CC4-5D6E-409C-BE32-E72D297353CC}">
              <c16:uniqueId val="{00000000-F765-4DA9-BC43-19C59F1D423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F765-4DA9-BC43-19C59F1D423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96.45</c:v>
                </c:pt>
                <c:pt idx="1">
                  <c:v>95.22</c:v>
                </c:pt>
                <c:pt idx="2">
                  <c:v>97.79</c:v>
                </c:pt>
                <c:pt idx="3">
                  <c:v>98.12</c:v>
                </c:pt>
                <c:pt idx="4">
                  <c:v>78.45</c:v>
                </c:pt>
              </c:numCache>
            </c:numRef>
          </c:val>
          <c:extLst>
            <c:ext xmlns:c16="http://schemas.microsoft.com/office/drawing/2014/chart" uri="{C3380CC4-5D6E-409C-BE32-E72D297353CC}">
              <c16:uniqueId val="{00000000-A9AC-4AF5-8010-E3FDEC30A0B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A9AC-4AF5-8010-E3FDEC30A0B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E2-4BBA-BA18-A7AF2F19AEAB}"/>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E2-4BBA-BA18-A7AF2F19AEAB}"/>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D3-457A-AFF2-58D760AF8C7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D3-457A-AFF2-58D760AF8C7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BA-41A0-AEF6-3DCB5F735BC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BA-41A0-AEF6-3DCB5F735BC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88-4470-A3F0-B3555B75E4C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88-4470-A3F0-B3555B75E4C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90.4</c:v>
                </c:pt>
                <c:pt idx="1">
                  <c:v>55.75</c:v>
                </c:pt>
                <c:pt idx="2">
                  <c:v>58.6</c:v>
                </c:pt>
                <c:pt idx="3">
                  <c:v>77.78</c:v>
                </c:pt>
                <c:pt idx="4">
                  <c:v>139.87</c:v>
                </c:pt>
              </c:numCache>
            </c:numRef>
          </c:val>
          <c:extLst>
            <c:ext xmlns:c16="http://schemas.microsoft.com/office/drawing/2014/chart" uri="{C3380CC4-5D6E-409C-BE32-E72D297353CC}">
              <c16:uniqueId val="{00000000-7C4E-4786-BF54-D3D699E3133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7C4E-4786-BF54-D3D699E3133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95.17</c:v>
                </c:pt>
                <c:pt idx="1">
                  <c:v>93.09</c:v>
                </c:pt>
                <c:pt idx="2">
                  <c:v>96.38</c:v>
                </c:pt>
                <c:pt idx="3">
                  <c:v>96.96</c:v>
                </c:pt>
                <c:pt idx="4">
                  <c:v>77.400000000000006</c:v>
                </c:pt>
              </c:numCache>
            </c:numRef>
          </c:val>
          <c:extLst>
            <c:ext xmlns:c16="http://schemas.microsoft.com/office/drawing/2014/chart" uri="{C3380CC4-5D6E-409C-BE32-E72D297353CC}">
              <c16:uniqueId val="{00000000-E654-47D0-B5A3-6F0E0EE467F5}"/>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E654-47D0-B5A3-6F0E0EE467F5}"/>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255.98</c:v>
                </c:pt>
                <c:pt idx="1">
                  <c:v>261.37</c:v>
                </c:pt>
                <c:pt idx="2">
                  <c:v>258.01</c:v>
                </c:pt>
                <c:pt idx="3">
                  <c:v>258.08999999999997</c:v>
                </c:pt>
                <c:pt idx="4">
                  <c:v>325.64999999999998</c:v>
                </c:pt>
              </c:numCache>
            </c:numRef>
          </c:val>
          <c:extLst>
            <c:ext xmlns:c16="http://schemas.microsoft.com/office/drawing/2014/chart" uri="{C3380CC4-5D6E-409C-BE32-E72D297353CC}">
              <c16:uniqueId val="{00000000-09E0-4751-8A41-0DFBFE310B4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09E0-4751-8A41-0DFBFE310B4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1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北海道　幌延町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2196</v>
      </c>
      <c r="AM8" s="37"/>
      <c r="AN8" s="37"/>
      <c r="AO8" s="37"/>
      <c r="AP8" s="37"/>
      <c r="AQ8" s="37"/>
      <c r="AR8" s="37"/>
      <c r="AS8" s="37"/>
      <c r="AT8" s="38">
        <f>データ!$S$6</f>
        <v>574.1</v>
      </c>
      <c r="AU8" s="38"/>
      <c r="AV8" s="38"/>
      <c r="AW8" s="38"/>
      <c r="AX8" s="38"/>
      <c r="AY8" s="38"/>
      <c r="AZ8" s="38"/>
      <c r="BA8" s="38"/>
      <c r="BB8" s="38">
        <f>データ!$T$6</f>
        <v>3.83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80.319999999999993</v>
      </c>
      <c r="Q10" s="38"/>
      <c r="R10" s="38"/>
      <c r="S10" s="38"/>
      <c r="T10" s="38"/>
      <c r="U10" s="38"/>
      <c r="V10" s="38"/>
      <c r="W10" s="37">
        <f>データ!$Q$6</f>
        <v>3800</v>
      </c>
      <c r="X10" s="37"/>
      <c r="Y10" s="37"/>
      <c r="Z10" s="37"/>
      <c r="AA10" s="37"/>
      <c r="AB10" s="37"/>
      <c r="AC10" s="37"/>
      <c r="AD10" s="2"/>
      <c r="AE10" s="2"/>
      <c r="AF10" s="2"/>
      <c r="AG10" s="2"/>
      <c r="AH10" s="2"/>
      <c r="AI10" s="2"/>
      <c r="AJ10" s="2"/>
      <c r="AK10" s="2"/>
      <c r="AL10" s="37">
        <f>データ!$U$6</f>
        <v>1735</v>
      </c>
      <c r="AM10" s="37"/>
      <c r="AN10" s="37"/>
      <c r="AO10" s="37"/>
      <c r="AP10" s="37"/>
      <c r="AQ10" s="37"/>
      <c r="AR10" s="37"/>
      <c r="AS10" s="37"/>
      <c r="AT10" s="38">
        <f>データ!$V$6</f>
        <v>3.62</v>
      </c>
      <c r="AU10" s="38"/>
      <c r="AV10" s="38"/>
      <c r="AW10" s="38"/>
      <c r="AX10" s="38"/>
      <c r="AY10" s="38"/>
      <c r="AZ10" s="38"/>
      <c r="BA10" s="38"/>
      <c r="BB10" s="38">
        <f>データ!$W$6</f>
        <v>479.28</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9" t="s">
        <v>115</v>
      </c>
      <c r="BM16" s="80"/>
      <c r="BN16" s="80"/>
      <c r="BO16" s="80"/>
      <c r="BP16" s="80"/>
      <c r="BQ16" s="80"/>
      <c r="BR16" s="80"/>
      <c r="BS16" s="80"/>
      <c r="BT16" s="80"/>
      <c r="BU16" s="80"/>
      <c r="BV16" s="80"/>
      <c r="BW16" s="80"/>
      <c r="BX16" s="80"/>
      <c r="BY16" s="80"/>
      <c r="BZ16" s="8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9"/>
      <c r="BM17" s="80"/>
      <c r="BN17" s="80"/>
      <c r="BO17" s="80"/>
      <c r="BP17" s="80"/>
      <c r="BQ17" s="80"/>
      <c r="BR17" s="80"/>
      <c r="BS17" s="80"/>
      <c r="BT17" s="80"/>
      <c r="BU17" s="80"/>
      <c r="BV17" s="80"/>
      <c r="BW17" s="80"/>
      <c r="BX17" s="80"/>
      <c r="BY17" s="80"/>
      <c r="BZ17" s="8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9"/>
      <c r="BM18" s="80"/>
      <c r="BN18" s="80"/>
      <c r="BO18" s="80"/>
      <c r="BP18" s="80"/>
      <c r="BQ18" s="80"/>
      <c r="BR18" s="80"/>
      <c r="BS18" s="80"/>
      <c r="BT18" s="80"/>
      <c r="BU18" s="80"/>
      <c r="BV18" s="80"/>
      <c r="BW18" s="80"/>
      <c r="BX18" s="80"/>
      <c r="BY18" s="80"/>
      <c r="BZ18" s="8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9"/>
      <c r="BM19" s="80"/>
      <c r="BN19" s="80"/>
      <c r="BO19" s="80"/>
      <c r="BP19" s="80"/>
      <c r="BQ19" s="80"/>
      <c r="BR19" s="80"/>
      <c r="BS19" s="80"/>
      <c r="BT19" s="80"/>
      <c r="BU19" s="80"/>
      <c r="BV19" s="80"/>
      <c r="BW19" s="80"/>
      <c r="BX19" s="80"/>
      <c r="BY19" s="80"/>
      <c r="BZ19" s="8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9"/>
      <c r="BM20" s="80"/>
      <c r="BN20" s="80"/>
      <c r="BO20" s="80"/>
      <c r="BP20" s="80"/>
      <c r="BQ20" s="80"/>
      <c r="BR20" s="80"/>
      <c r="BS20" s="80"/>
      <c r="BT20" s="80"/>
      <c r="BU20" s="80"/>
      <c r="BV20" s="80"/>
      <c r="BW20" s="80"/>
      <c r="BX20" s="80"/>
      <c r="BY20" s="80"/>
      <c r="BZ20" s="8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9"/>
      <c r="BM21" s="80"/>
      <c r="BN21" s="80"/>
      <c r="BO21" s="80"/>
      <c r="BP21" s="80"/>
      <c r="BQ21" s="80"/>
      <c r="BR21" s="80"/>
      <c r="BS21" s="80"/>
      <c r="BT21" s="80"/>
      <c r="BU21" s="80"/>
      <c r="BV21" s="80"/>
      <c r="BW21" s="80"/>
      <c r="BX21" s="80"/>
      <c r="BY21" s="80"/>
      <c r="BZ21" s="8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9"/>
      <c r="BM22" s="80"/>
      <c r="BN22" s="80"/>
      <c r="BO22" s="80"/>
      <c r="BP22" s="80"/>
      <c r="BQ22" s="80"/>
      <c r="BR22" s="80"/>
      <c r="BS22" s="80"/>
      <c r="BT22" s="80"/>
      <c r="BU22" s="80"/>
      <c r="BV22" s="80"/>
      <c r="BW22" s="80"/>
      <c r="BX22" s="80"/>
      <c r="BY22" s="80"/>
      <c r="BZ22" s="8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9"/>
      <c r="BM23" s="80"/>
      <c r="BN23" s="80"/>
      <c r="BO23" s="80"/>
      <c r="BP23" s="80"/>
      <c r="BQ23" s="80"/>
      <c r="BR23" s="80"/>
      <c r="BS23" s="80"/>
      <c r="BT23" s="80"/>
      <c r="BU23" s="80"/>
      <c r="BV23" s="80"/>
      <c r="BW23" s="80"/>
      <c r="BX23" s="80"/>
      <c r="BY23" s="80"/>
      <c r="BZ23" s="8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9"/>
      <c r="BM24" s="80"/>
      <c r="BN24" s="80"/>
      <c r="BO24" s="80"/>
      <c r="BP24" s="80"/>
      <c r="BQ24" s="80"/>
      <c r="BR24" s="80"/>
      <c r="BS24" s="80"/>
      <c r="BT24" s="80"/>
      <c r="BU24" s="80"/>
      <c r="BV24" s="80"/>
      <c r="BW24" s="80"/>
      <c r="BX24" s="80"/>
      <c r="BY24" s="80"/>
      <c r="BZ24" s="8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9"/>
      <c r="BM25" s="80"/>
      <c r="BN25" s="80"/>
      <c r="BO25" s="80"/>
      <c r="BP25" s="80"/>
      <c r="BQ25" s="80"/>
      <c r="BR25" s="80"/>
      <c r="BS25" s="80"/>
      <c r="BT25" s="80"/>
      <c r="BU25" s="80"/>
      <c r="BV25" s="80"/>
      <c r="BW25" s="80"/>
      <c r="BX25" s="80"/>
      <c r="BY25" s="80"/>
      <c r="BZ25" s="8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9"/>
      <c r="BM26" s="80"/>
      <c r="BN26" s="80"/>
      <c r="BO26" s="80"/>
      <c r="BP26" s="80"/>
      <c r="BQ26" s="80"/>
      <c r="BR26" s="80"/>
      <c r="BS26" s="80"/>
      <c r="BT26" s="80"/>
      <c r="BU26" s="80"/>
      <c r="BV26" s="80"/>
      <c r="BW26" s="80"/>
      <c r="BX26" s="80"/>
      <c r="BY26" s="80"/>
      <c r="BZ26" s="8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9"/>
      <c r="BM27" s="80"/>
      <c r="BN27" s="80"/>
      <c r="BO27" s="80"/>
      <c r="BP27" s="80"/>
      <c r="BQ27" s="80"/>
      <c r="BR27" s="80"/>
      <c r="BS27" s="80"/>
      <c r="BT27" s="80"/>
      <c r="BU27" s="80"/>
      <c r="BV27" s="80"/>
      <c r="BW27" s="80"/>
      <c r="BX27" s="80"/>
      <c r="BY27" s="80"/>
      <c r="BZ27" s="8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9"/>
      <c r="BM28" s="80"/>
      <c r="BN28" s="80"/>
      <c r="BO28" s="80"/>
      <c r="BP28" s="80"/>
      <c r="BQ28" s="80"/>
      <c r="BR28" s="80"/>
      <c r="BS28" s="80"/>
      <c r="BT28" s="80"/>
      <c r="BU28" s="80"/>
      <c r="BV28" s="80"/>
      <c r="BW28" s="80"/>
      <c r="BX28" s="80"/>
      <c r="BY28" s="80"/>
      <c r="BZ28" s="8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9"/>
      <c r="BM29" s="80"/>
      <c r="BN29" s="80"/>
      <c r="BO29" s="80"/>
      <c r="BP29" s="80"/>
      <c r="BQ29" s="80"/>
      <c r="BR29" s="80"/>
      <c r="BS29" s="80"/>
      <c r="BT29" s="80"/>
      <c r="BU29" s="80"/>
      <c r="BV29" s="80"/>
      <c r="BW29" s="80"/>
      <c r="BX29" s="80"/>
      <c r="BY29" s="80"/>
      <c r="BZ29" s="8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9"/>
      <c r="BM30" s="80"/>
      <c r="BN30" s="80"/>
      <c r="BO30" s="80"/>
      <c r="BP30" s="80"/>
      <c r="BQ30" s="80"/>
      <c r="BR30" s="80"/>
      <c r="BS30" s="80"/>
      <c r="BT30" s="80"/>
      <c r="BU30" s="80"/>
      <c r="BV30" s="80"/>
      <c r="BW30" s="80"/>
      <c r="BX30" s="80"/>
      <c r="BY30" s="80"/>
      <c r="BZ30" s="8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9"/>
      <c r="BM31" s="80"/>
      <c r="BN31" s="80"/>
      <c r="BO31" s="80"/>
      <c r="BP31" s="80"/>
      <c r="BQ31" s="80"/>
      <c r="BR31" s="80"/>
      <c r="BS31" s="80"/>
      <c r="BT31" s="80"/>
      <c r="BU31" s="80"/>
      <c r="BV31" s="80"/>
      <c r="BW31" s="80"/>
      <c r="BX31" s="80"/>
      <c r="BY31" s="80"/>
      <c r="BZ31" s="8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9"/>
      <c r="BM32" s="80"/>
      <c r="BN32" s="80"/>
      <c r="BO32" s="80"/>
      <c r="BP32" s="80"/>
      <c r="BQ32" s="80"/>
      <c r="BR32" s="80"/>
      <c r="BS32" s="80"/>
      <c r="BT32" s="80"/>
      <c r="BU32" s="80"/>
      <c r="BV32" s="80"/>
      <c r="BW32" s="80"/>
      <c r="BX32" s="80"/>
      <c r="BY32" s="80"/>
      <c r="BZ32" s="8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9"/>
      <c r="BM33" s="80"/>
      <c r="BN33" s="80"/>
      <c r="BO33" s="80"/>
      <c r="BP33" s="80"/>
      <c r="BQ33" s="80"/>
      <c r="BR33" s="80"/>
      <c r="BS33" s="80"/>
      <c r="BT33" s="80"/>
      <c r="BU33" s="80"/>
      <c r="BV33" s="80"/>
      <c r="BW33" s="80"/>
      <c r="BX33" s="80"/>
      <c r="BY33" s="80"/>
      <c r="BZ33" s="8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9"/>
      <c r="BM34" s="80"/>
      <c r="BN34" s="80"/>
      <c r="BO34" s="80"/>
      <c r="BP34" s="80"/>
      <c r="BQ34" s="80"/>
      <c r="BR34" s="80"/>
      <c r="BS34" s="80"/>
      <c r="BT34" s="80"/>
      <c r="BU34" s="80"/>
      <c r="BV34" s="80"/>
      <c r="BW34" s="80"/>
      <c r="BX34" s="80"/>
      <c r="BY34" s="80"/>
      <c r="BZ34" s="8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9"/>
      <c r="BM35" s="80"/>
      <c r="BN35" s="80"/>
      <c r="BO35" s="80"/>
      <c r="BP35" s="80"/>
      <c r="BQ35" s="80"/>
      <c r="BR35" s="80"/>
      <c r="BS35" s="80"/>
      <c r="BT35" s="80"/>
      <c r="BU35" s="80"/>
      <c r="BV35" s="80"/>
      <c r="BW35" s="80"/>
      <c r="BX35" s="80"/>
      <c r="BY35" s="80"/>
      <c r="BZ35" s="8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9"/>
      <c r="BM36" s="80"/>
      <c r="BN36" s="80"/>
      <c r="BO36" s="80"/>
      <c r="BP36" s="80"/>
      <c r="BQ36" s="80"/>
      <c r="BR36" s="80"/>
      <c r="BS36" s="80"/>
      <c r="BT36" s="80"/>
      <c r="BU36" s="80"/>
      <c r="BV36" s="80"/>
      <c r="BW36" s="80"/>
      <c r="BX36" s="80"/>
      <c r="BY36" s="80"/>
      <c r="BZ36" s="8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9"/>
      <c r="BM37" s="80"/>
      <c r="BN37" s="80"/>
      <c r="BO37" s="80"/>
      <c r="BP37" s="80"/>
      <c r="BQ37" s="80"/>
      <c r="BR37" s="80"/>
      <c r="BS37" s="80"/>
      <c r="BT37" s="80"/>
      <c r="BU37" s="80"/>
      <c r="BV37" s="80"/>
      <c r="BW37" s="80"/>
      <c r="BX37" s="80"/>
      <c r="BY37" s="80"/>
      <c r="BZ37" s="8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9"/>
      <c r="BM38" s="80"/>
      <c r="BN38" s="80"/>
      <c r="BO38" s="80"/>
      <c r="BP38" s="80"/>
      <c r="BQ38" s="80"/>
      <c r="BR38" s="80"/>
      <c r="BS38" s="80"/>
      <c r="BT38" s="80"/>
      <c r="BU38" s="80"/>
      <c r="BV38" s="80"/>
      <c r="BW38" s="80"/>
      <c r="BX38" s="80"/>
      <c r="BY38" s="80"/>
      <c r="BZ38" s="8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9"/>
      <c r="BM39" s="80"/>
      <c r="BN39" s="80"/>
      <c r="BO39" s="80"/>
      <c r="BP39" s="80"/>
      <c r="BQ39" s="80"/>
      <c r="BR39" s="80"/>
      <c r="BS39" s="80"/>
      <c r="BT39" s="80"/>
      <c r="BU39" s="80"/>
      <c r="BV39" s="80"/>
      <c r="BW39" s="80"/>
      <c r="BX39" s="80"/>
      <c r="BY39" s="80"/>
      <c r="BZ39" s="8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9"/>
      <c r="BM40" s="80"/>
      <c r="BN40" s="80"/>
      <c r="BO40" s="80"/>
      <c r="BP40" s="80"/>
      <c r="BQ40" s="80"/>
      <c r="BR40" s="80"/>
      <c r="BS40" s="80"/>
      <c r="BT40" s="80"/>
      <c r="BU40" s="80"/>
      <c r="BV40" s="80"/>
      <c r="BW40" s="80"/>
      <c r="BX40" s="80"/>
      <c r="BY40" s="80"/>
      <c r="BZ40" s="8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9"/>
      <c r="BM41" s="80"/>
      <c r="BN41" s="80"/>
      <c r="BO41" s="80"/>
      <c r="BP41" s="80"/>
      <c r="BQ41" s="80"/>
      <c r="BR41" s="80"/>
      <c r="BS41" s="80"/>
      <c r="BT41" s="80"/>
      <c r="BU41" s="80"/>
      <c r="BV41" s="80"/>
      <c r="BW41" s="80"/>
      <c r="BX41" s="80"/>
      <c r="BY41" s="80"/>
      <c r="BZ41" s="8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9"/>
      <c r="BM42" s="80"/>
      <c r="BN42" s="80"/>
      <c r="BO42" s="80"/>
      <c r="BP42" s="80"/>
      <c r="BQ42" s="80"/>
      <c r="BR42" s="80"/>
      <c r="BS42" s="80"/>
      <c r="BT42" s="80"/>
      <c r="BU42" s="80"/>
      <c r="BV42" s="80"/>
      <c r="BW42" s="80"/>
      <c r="BX42" s="80"/>
      <c r="BY42" s="80"/>
      <c r="BZ42" s="8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9"/>
      <c r="BM43" s="80"/>
      <c r="BN43" s="80"/>
      <c r="BO43" s="80"/>
      <c r="BP43" s="80"/>
      <c r="BQ43" s="80"/>
      <c r="BR43" s="80"/>
      <c r="BS43" s="80"/>
      <c r="BT43" s="80"/>
      <c r="BU43" s="80"/>
      <c r="BV43" s="80"/>
      <c r="BW43" s="80"/>
      <c r="BX43" s="80"/>
      <c r="BY43" s="80"/>
      <c r="BZ43" s="8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113</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114</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fqmef87fktiwc9F3Fq6IV09PsK+LyXOHMC9wTMTfNSVTRLgzID/zeOThNHlvrOD589h/Rbb6ENkS+Hm2Cro35w==" saltValue="9GBiPuyC0NHoxSs8iXxbT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27</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53</v>
      </c>
      <c r="B4" s="17"/>
      <c r="C4" s="17"/>
      <c r="D4" s="17"/>
      <c r="E4" s="17"/>
      <c r="F4" s="17"/>
      <c r="G4" s="17"/>
      <c r="H4" s="75"/>
      <c r="I4" s="76"/>
      <c r="J4" s="76"/>
      <c r="K4" s="76"/>
      <c r="L4" s="76"/>
      <c r="M4" s="76"/>
      <c r="N4" s="76"/>
      <c r="O4" s="76"/>
      <c r="P4" s="76"/>
      <c r="Q4" s="76"/>
      <c r="R4" s="76"/>
      <c r="S4" s="76"/>
      <c r="T4" s="76"/>
      <c r="U4" s="76"/>
      <c r="V4" s="76"/>
      <c r="W4" s="77"/>
      <c r="X4" s="71" t="s">
        <v>54</v>
      </c>
      <c r="Y4" s="71"/>
      <c r="Z4" s="71"/>
      <c r="AA4" s="71"/>
      <c r="AB4" s="71"/>
      <c r="AC4" s="71"/>
      <c r="AD4" s="71"/>
      <c r="AE4" s="71"/>
      <c r="AF4" s="71"/>
      <c r="AG4" s="71"/>
      <c r="AH4" s="71"/>
      <c r="AI4" s="71" t="s">
        <v>55</v>
      </c>
      <c r="AJ4" s="71"/>
      <c r="AK4" s="71"/>
      <c r="AL4" s="71"/>
      <c r="AM4" s="71"/>
      <c r="AN4" s="71"/>
      <c r="AO4" s="71"/>
      <c r="AP4" s="71"/>
      <c r="AQ4" s="71"/>
      <c r="AR4" s="71"/>
      <c r="AS4" s="71"/>
      <c r="AT4" s="71" t="s">
        <v>56</v>
      </c>
      <c r="AU4" s="71"/>
      <c r="AV4" s="71"/>
      <c r="AW4" s="71"/>
      <c r="AX4" s="71"/>
      <c r="AY4" s="71"/>
      <c r="AZ4" s="71"/>
      <c r="BA4" s="71"/>
      <c r="BB4" s="71"/>
      <c r="BC4" s="71"/>
      <c r="BD4" s="71"/>
      <c r="BE4" s="71" t="s">
        <v>57</v>
      </c>
      <c r="BF4" s="71"/>
      <c r="BG4" s="71"/>
      <c r="BH4" s="71"/>
      <c r="BI4" s="71"/>
      <c r="BJ4" s="71"/>
      <c r="BK4" s="71"/>
      <c r="BL4" s="71"/>
      <c r="BM4" s="71"/>
      <c r="BN4" s="71"/>
      <c r="BO4" s="71"/>
      <c r="BP4" s="71" t="s">
        <v>58</v>
      </c>
      <c r="BQ4" s="71"/>
      <c r="BR4" s="71"/>
      <c r="BS4" s="71"/>
      <c r="BT4" s="71"/>
      <c r="BU4" s="71"/>
      <c r="BV4" s="71"/>
      <c r="BW4" s="71"/>
      <c r="BX4" s="71"/>
      <c r="BY4" s="71"/>
      <c r="BZ4" s="71"/>
      <c r="CA4" s="71" t="s">
        <v>59</v>
      </c>
      <c r="CB4" s="71"/>
      <c r="CC4" s="71"/>
      <c r="CD4" s="71"/>
      <c r="CE4" s="71"/>
      <c r="CF4" s="71"/>
      <c r="CG4" s="71"/>
      <c r="CH4" s="71"/>
      <c r="CI4" s="71"/>
      <c r="CJ4" s="71"/>
      <c r="CK4" s="71"/>
      <c r="CL4" s="71" t="s">
        <v>60</v>
      </c>
      <c r="CM4" s="71"/>
      <c r="CN4" s="71"/>
      <c r="CO4" s="71"/>
      <c r="CP4" s="71"/>
      <c r="CQ4" s="71"/>
      <c r="CR4" s="71"/>
      <c r="CS4" s="71"/>
      <c r="CT4" s="71"/>
      <c r="CU4" s="71"/>
      <c r="CV4" s="71"/>
      <c r="CW4" s="71" t="s">
        <v>61</v>
      </c>
      <c r="CX4" s="71"/>
      <c r="CY4" s="71"/>
      <c r="CZ4" s="71"/>
      <c r="DA4" s="71"/>
      <c r="DB4" s="71"/>
      <c r="DC4" s="71"/>
      <c r="DD4" s="71"/>
      <c r="DE4" s="71"/>
      <c r="DF4" s="71"/>
      <c r="DG4" s="71"/>
      <c r="DH4" s="71" t="s">
        <v>62</v>
      </c>
      <c r="DI4" s="71"/>
      <c r="DJ4" s="71"/>
      <c r="DK4" s="71"/>
      <c r="DL4" s="71"/>
      <c r="DM4" s="71"/>
      <c r="DN4" s="71"/>
      <c r="DO4" s="71"/>
      <c r="DP4" s="71"/>
      <c r="DQ4" s="71"/>
      <c r="DR4" s="71"/>
      <c r="DS4" s="71" t="s">
        <v>63</v>
      </c>
      <c r="DT4" s="71"/>
      <c r="DU4" s="71"/>
      <c r="DV4" s="71"/>
      <c r="DW4" s="71"/>
      <c r="DX4" s="71"/>
      <c r="DY4" s="71"/>
      <c r="DZ4" s="71"/>
      <c r="EA4" s="71"/>
      <c r="EB4" s="71"/>
      <c r="EC4" s="71"/>
      <c r="ED4" s="71" t="s">
        <v>64</v>
      </c>
      <c r="EE4" s="71"/>
      <c r="EF4" s="71"/>
      <c r="EG4" s="71"/>
      <c r="EH4" s="71"/>
      <c r="EI4" s="71"/>
      <c r="EJ4" s="71"/>
      <c r="EK4" s="71"/>
      <c r="EL4" s="71"/>
      <c r="EM4" s="71"/>
      <c r="EN4" s="71"/>
    </row>
    <row r="5" spans="1:144" x14ac:dyDescent="0.15">
      <c r="A5" s="15" t="s">
        <v>65</v>
      </c>
      <c r="B5" s="18"/>
      <c r="C5" s="18"/>
      <c r="D5" s="18"/>
      <c r="E5" s="18"/>
      <c r="F5" s="18"/>
      <c r="G5" s="18"/>
      <c r="H5" s="19" t="s">
        <v>66</v>
      </c>
      <c r="I5" s="19" t="s">
        <v>67</v>
      </c>
      <c r="J5" s="19" t="s">
        <v>68</v>
      </c>
      <c r="K5" s="19" t="s">
        <v>69</v>
      </c>
      <c r="L5" s="19" t="s">
        <v>70</v>
      </c>
      <c r="M5" s="19" t="s">
        <v>71</v>
      </c>
      <c r="N5" s="19" t="s">
        <v>72</v>
      </c>
      <c r="O5" s="19" t="s">
        <v>73</v>
      </c>
      <c r="P5" s="19" t="s">
        <v>74</v>
      </c>
      <c r="Q5" s="19" t="s">
        <v>75</v>
      </c>
      <c r="R5" s="19" t="s">
        <v>76</v>
      </c>
      <c r="S5" s="19" t="s">
        <v>77</v>
      </c>
      <c r="T5" s="19" t="s">
        <v>78</v>
      </c>
      <c r="U5" s="19" t="s">
        <v>79</v>
      </c>
      <c r="V5" s="19" t="s">
        <v>80</v>
      </c>
      <c r="W5" s="19" t="s">
        <v>81</v>
      </c>
      <c r="X5" s="19" t="s">
        <v>82</v>
      </c>
      <c r="Y5" s="19" t="s">
        <v>83</v>
      </c>
      <c r="Z5" s="19" t="s">
        <v>84</v>
      </c>
      <c r="AA5" s="19" t="s">
        <v>85</v>
      </c>
      <c r="AB5" s="19" t="s">
        <v>86</v>
      </c>
      <c r="AC5" s="19" t="s">
        <v>87</v>
      </c>
      <c r="AD5" s="19" t="s">
        <v>88</v>
      </c>
      <c r="AE5" s="19" t="s">
        <v>89</v>
      </c>
      <c r="AF5" s="19" t="s">
        <v>90</v>
      </c>
      <c r="AG5" s="19" t="s">
        <v>91</v>
      </c>
      <c r="AH5" s="19" t="s">
        <v>29</v>
      </c>
      <c r="AI5" s="19" t="s">
        <v>82</v>
      </c>
      <c r="AJ5" s="19" t="s">
        <v>83</v>
      </c>
      <c r="AK5" s="19" t="s">
        <v>84</v>
      </c>
      <c r="AL5" s="19" t="s">
        <v>85</v>
      </c>
      <c r="AM5" s="19" t="s">
        <v>86</v>
      </c>
      <c r="AN5" s="19" t="s">
        <v>87</v>
      </c>
      <c r="AO5" s="19" t="s">
        <v>88</v>
      </c>
      <c r="AP5" s="19" t="s">
        <v>89</v>
      </c>
      <c r="AQ5" s="19" t="s">
        <v>90</v>
      </c>
      <c r="AR5" s="19" t="s">
        <v>91</v>
      </c>
      <c r="AS5" s="19" t="s">
        <v>92</v>
      </c>
      <c r="AT5" s="19" t="s">
        <v>82</v>
      </c>
      <c r="AU5" s="19" t="s">
        <v>83</v>
      </c>
      <c r="AV5" s="19" t="s">
        <v>84</v>
      </c>
      <c r="AW5" s="19" t="s">
        <v>85</v>
      </c>
      <c r="AX5" s="19" t="s">
        <v>86</v>
      </c>
      <c r="AY5" s="19" t="s">
        <v>87</v>
      </c>
      <c r="AZ5" s="19" t="s">
        <v>88</v>
      </c>
      <c r="BA5" s="19" t="s">
        <v>89</v>
      </c>
      <c r="BB5" s="19" t="s">
        <v>90</v>
      </c>
      <c r="BC5" s="19" t="s">
        <v>91</v>
      </c>
      <c r="BD5" s="19" t="s">
        <v>92</v>
      </c>
      <c r="BE5" s="19" t="s">
        <v>82</v>
      </c>
      <c r="BF5" s="19" t="s">
        <v>83</v>
      </c>
      <c r="BG5" s="19" t="s">
        <v>84</v>
      </c>
      <c r="BH5" s="19" t="s">
        <v>85</v>
      </c>
      <c r="BI5" s="19" t="s">
        <v>86</v>
      </c>
      <c r="BJ5" s="19" t="s">
        <v>87</v>
      </c>
      <c r="BK5" s="19" t="s">
        <v>88</v>
      </c>
      <c r="BL5" s="19" t="s">
        <v>89</v>
      </c>
      <c r="BM5" s="19" t="s">
        <v>90</v>
      </c>
      <c r="BN5" s="19" t="s">
        <v>91</v>
      </c>
      <c r="BO5" s="19" t="s">
        <v>92</v>
      </c>
      <c r="BP5" s="19" t="s">
        <v>82</v>
      </c>
      <c r="BQ5" s="19" t="s">
        <v>83</v>
      </c>
      <c r="BR5" s="19" t="s">
        <v>84</v>
      </c>
      <c r="BS5" s="19" t="s">
        <v>85</v>
      </c>
      <c r="BT5" s="19" t="s">
        <v>86</v>
      </c>
      <c r="BU5" s="19" t="s">
        <v>87</v>
      </c>
      <c r="BV5" s="19" t="s">
        <v>88</v>
      </c>
      <c r="BW5" s="19" t="s">
        <v>89</v>
      </c>
      <c r="BX5" s="19" t="s">
        <v>90</v>
      </c>
      <c r="BY5" s="19" t="s">
        <v>91</v>
      </c>
      <c r="BZ5" s="19" t="s">
        <v>92</v>
      </c>
      <c r="CA5" s="19" t="s">
        <v>82</v>
      </c>
      <c r="CB5" s="19" t="s">
        <v>83</v>
      </c>
      <c r="CC5" s="19" t="s">
        <v>84</v>
      </c>
      <c r="CD5" s="19" t="s">
        <v>85</v>
      </c>
      <c r="CE5" s="19" t="s">
        <v>86</v>
      </c>
      <c r="CF5" s="19" t="s">
        <v>87</v>
      </c>
      <c r="CG5" s="19" t="s">
        <v>88</v>
      </c>
      <c r="CH5" s="19" t="s">
        <v>89</v>
      </c>
      <c r="CI5" s="19" t="s">
        <v>90</v>
      </c>
      <c r="CJ5" s="19" t="s">
        <v>91</v>
      </c>
      <c r="CK5" s="19" t="s">
        <v>92</v>
      </c>
      <c r="CL5" s="19" t="s">
        <v>82</v>
      </c>
      <c r="CM5" s="19" t="s">
        <v>83</v>
      </c>
      <c r="CN5" s="19" t="s">
        <v>84</v>
      </c>
      <c r="CO5" s="19" t="s">
        <v>85</v>
      </c>
      <c r="CP5" s="19" t="s">
        <v>86</v>
      </c>
      <c r="CQ5" s="19" t="s">
        <v>87</v>
      </c>
      <c r="CR5" s="19" t="s">
        <v>88</v>
      </c>
      <c r="CS5" s="19" t="s">
        <v>89</v>
      </c>
      <c r="CT5" s="19" t="s">
        <v>90</v>
      </c>
      <c r="CU5" s="19" t="s">
        <v>91</v>
      </c>
      <c r="CV5" s="19" t="s">
        <v>92</v>
      </c>
      <c r="CW5" s="19" t="s">
        <v>82</v>
      </c>
      <c r="CX5" s="19" t="s">
        <v>83</v>
      </c>
      <c r="CY5" s="19" t="s">
        <v>84</v>
      </c>
      <c r="CZ5" s="19" t="s">
        <v>85</v>
      </c>
      <c r="DA5" s="19" t="s">
        <v>86</v>
      </c>
      <c r="DB5" s="19" t="s">
        <v>87</v>
      </c>
      <c r="DC5" s="19" t="s">
        <v>88</v>
      </c>
      <c r="DD5" s="19" t="s">
        <v>89</v>
      </c>
      <c r="DE5" s="19" t="s">
        <v>90</v>
      </c>
      <c r="DF5" s="19" t="s">
        <v>91</v>
      </c>
      <c r="DG5" s="19" t="s">
        <v>92</v>
      </c>
      <c r="DH5" s="19" t="s">
        <v>82</v>
      </c>
      <c r="DI5" s="19" t="s">
        <v>83</v>
      </c>
      <c r="DJ5" s="19" t="s">
        <v>84</v>
      </c>
      <c r="DK5" s="19" t="s">
        <v>85</v>
      </c>
      <c r="DL5" s="19" t="s">
        <v>86</v>
      </c>
      <c r="DM5" s="19" t="s">
        <v>87</v>
      </c>
      <c r="DN5" s="19" t="s">
        <v>88</v>
      </c>
      <c r="DO5" s="19" t="s">
        <v>89</v>
      </c>
      <c r="DP5" s="19" t="s">
        <v>90</v>
      </c>
      <c r="DQ5" s="19" t="s">
        <v>91</v>
      </c>
      <c r="DR5" s="19" t="s">
        <v>92</v>
      </c>
      <c r="DS5" s="19" t="s">
        <v>82</v>
      </c>
      <c r="DT5" s="19" t="s">
        <v>83</v>
      </c>
      <c r="DU5" s="19" t="s">
        <v>84</v>
      </c>
      <c r="DV5" s="19" t="s">
        <v>85</v>
      </c>
      <c r="DW5" s="19" t="s">
        <v>86</v>
      </c>
      <c r="DX5" s="19" t="s">
        <v>87</v>
      </c>
      <c r="DY5" s="19" t="s">
        <v>88</v>
      </c>
      <c r="DZ5" s="19" t="s">
        <v>89</v>
      </c>
      <c r="EA5" s="19" t="s">
        <v>90</v>
      </c>
      <c r="EB5" s="19" t="s">
        <v>91</v>
      </c>
      <c r="EC5" s="19" t="s">
        <v>92</v>
      </c>
      <c r="ED5" s="19" t="s">
        <v>82</v>
      </c>
      <c r="EE5" s="19" t="s">
        <v>83</v>
      </c>
      <c r="EF5" s="19" t="s">
        <v>84</v>
      </c>
      <c r="EG5" s="19" t="s">
        <v>85</v>
      </c>
      <c r="EH5" s="19" t="s">
        <v>86</v>
      </c>
      <c r="EI5" s="19" t="s">
        <v>87</v>
      </c>
      <c r="EJ5" s="19" t="s">
        <v>88</v>
      </c>
      <c r="EK5" s="19" t="s">
        <v>89</v>
      </c>
      <c r="EL5" s="19" t="s">
        <v>90</v>
      </c>
      <c r="EM5" s="19" t="s">
        <v>91</v>
      </c>
      <c r="EN5" s="19" t="s">
        <v>92</v>
      </c>
    </row>
    <row r="6" spans="1:144" s="23" customFormat="1" x14ac:dyDescent="0.15">
      <c r="A6" s="15" t="s">
        <v>93</v>
      </c>
      <c r="B6" s="20">
        <f>B7</f>
        <v>2022</v>
      </c>
      <c r="C6" s="20">
        <f t="shared" ref="C6:W6" si="3">C7</f>
        <v>15202</v>
      </c>
      <c r="D6" s="20">
        <f t="shared" si="3"/>
        <v>47</v>
      </c>
      <c r="E6" s="20">
        <f t="shared" si="3"/>
        <v>1</v>
      </c>
      <c r="F6" s="20">
        <f t="shared" si="3"/>
        <v>0</v>
      </c>
      <c r="G6" s="20">
        <f t="shared" si="3"/>
        <v>0</v>
      </c>
      <c r="H6" s="20" t="str">
        <f t="shared" si="3"/>
        <v>北海道　幌延町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80.319999999999993</v>
      </c>
      <c r="Q6" s="21">
        <f t="shared" si="3"/>
        <v>3800</v>
      </c>
      <c r="R6" s="21">
        <f t="shared" si="3"/>
        <v>2196</v>
      </c>
      <c r="S6" s="21">
        <f t="shared" si="3"/>
        <v>574.1</v>
      </c>
      <c r="T6" s="21">
        <f t="shared" si="3"/>
        <v>3.83</v>
      </c>
      <c r="U6" s="21">
        <f t="shared" si="3"/>
        <v>1735</v>
      </c>
      <c r="V6" s="21">
        <f t="shared" si="3"/>
        <v>3.62</v>
      </c>
      <c r="W6" s="21">
        <f t="shared" si="3"/>
        <v>479.28</v>
      </c>
      <c r="X6" s="22">
        <f>IF(X7="",NA(),X7)</f>
        <v>96.45</v>
      </c>
      <c r="Y6" s="22">
        <f t="shared" ref="Y6:AG6" si="4">IF(Y7="",NA(),Y7)</f>
        <v>95.22</v>
      </c>
      <c r="Z6" s="22">
        <f t="shared" si="4"/>
        <v>97.79</v>
      </c>
      <c r="AA6" s="22">
        <f t="shared" si="4"/>
        <v>98.12</v>
      </c>
      <c r="AB6" s="22">
        <f t="shared" si="4"/>
        <v>78.45</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90.4</v>
      </c>
      <c r="BF6" s="22">
        <f t="shared" ref="BF6:BN6" si="7">IF(BF7="",NA(),BF7)</f>
        <v>55.75</v>
      </c>
      <c r="BG6" s="22">
        <f t="shared" si="7"/>
        <v>58.6</v>
      </c>
      <c r="BH6" s="22">
        <f t="shared" si="7"/>
        <v>77.78</v>
      </c>
      <c r="BI6" s="22">
        <f t="shared" si="7"/>
        <v>139.87</v>
      </c>
      <c r="BJ6" s="22">
        <f t="shared" si="7"/>
        <v>1274.21</v>
      </c>
      <c r="BK6" s="22">
        <f t="shared" si="7"/>
        <v>1183.92</v>
      </c>
      <c r="BL6" s="22">
        <f t="shared" si="7"/>
        <v>1128.72</v>
      </c>
      <c r="BM6" s="22">
        <f t="shared" si="7"/>
        <v>1125.25</v>
      </c>
      <c r="BN6" s="22">
        <f t="shared" si="7"/>
        <v>1157.05</v>
      </c>
      <c r="BO6" s="21" t="str">
        <f>IF(BO7="","",IF(BO7="-","【-】","【"&amp;SUBSTITUTE(TEXT(BO7,"#,##0.00"),"-","△")&amp;"】"))</f>
        <v>【982.48】</v>
      </c>
      <c r="BP6" s="22">
        <f>IF(BP7="",NA(),BP7)</f>
        <v>95.17</v>
      </c>
      <c r="BQ6" s="22">
        <f t="shared" ref="BQ6:BY6" si="8">IF(BQ7="",NA(),BQ7)</f>
        <v>93.09</v>
      </c>
      <c r="BR6" s="22">
        <f t="shared" si="8"/>
        <v>96.38</v>
      </c>
      <c r="BS6" s="22">
        <f t="shared" si="8"/>
        <v>96.96</v>
      </c>
      <c r="BT6" s="22">
        <f t="shared" si="8"/>
        <v>77.400000000000006</v>
      </c>
      <c r="BU6" s="22">
        <f t="shared" si="8"/>
        <v>41.25</v>
      </c>
      <c r="BV6" s="22">
        <f t="shared" si="8"/>
        <v>42.5</v>
      </c>
      <c r="BW6" s="22">
        <f t="shared" si="8"/>
        <v>41.84</v>
      </c>
      <c r="BX6" s="22">
        <f t="shared" si="8"/>
        <v>41.44</v>
      </c>
      <c r="BY6" s="22">
        <f t="shared" si="8"/>
        <v>37.65</v>
      </c>
      <c r="BZ6" s="21" t="str">
        <f>IF(BZ7="","",IF(BZ7="-","【-】","【"&amp;SUBSTITUTE(TEXT(BZ7,"#,##0.00"),"-","△")&amp;"】"))</f>
        <v>【50.61】</v>
      </c>
      <c r="CA6" s="22">
        <f>IF(CA7="",NA(),CA7)</f>
        <v>255.98</v>
      </c>
      <c r="CB6" s="22">
        <f t="shared" ref="CB6:CJ6" si="9">IF(CB7="",NA(),CB7)</f>
        <v>261.37</v>
      </c>
      <c r="CC6" s="22">
        <f t="shared" si="9"/>
        <v>258.01</v>
      </c>
      <c r="CD6" s="22">
        <f t="shared" si="9"/>
        <v>258.08999999999997</v>
      </c>
      <c r="CE6" s="22">
        <f t="shared" si="9"/>
        <v>325.64999999999998</v>
      </c>
      <c r="CF6" s="22">
        <f t="shared" si="9"/>
        <v>383.25</v>
      </c>
      <c r="CG6" s="22">
        <f t="shared" si="9"/>
        <v>377.72</v>
      </c>
      <c r="CH6" s="22">
        <f t="shared" si="9"/>
        <v>390.47</v>
      </c>
      <c r="CI6" s="22">
        <f t="shared" si="9"/>
        <v>403.61</v>
      </c>
      <c r="CJ6" s="22">
        <f t="shared" si="9"/>
        <v>442.82</v>
      </c>
      <c r="CK6" s="21" t="str">
        <f>IF(CK7="","",IF(CK7="-","【-】","【"&amp;SUBSTITUTE(TEXT(CK7,"#,##0.00"),"-","△")&amp;"】"))</f>
        <v>【320.83】</v>
      </c>
      <c r="CL6" s="22">
        <f>IF(CL7="",NA(),CL7)</f>
        <v>58.04</v>
      </c>
      <c r="CM6" s="22">
        <f t="shared" ref="CM6:CU6" si="10">IF(CM7="",NA(),CM7)</f>
        <v>62.04</v>
      </c>
      <c r="CN6" s="22">
        <f t="shared" si="10"/>
        <v>62.09</v>
      </c>
      <c r="CO6" s="22">
        <f t="shared" si="10"/>
        <v>29.37</v>
      </c>
      <c r="CP6" s="22">
        <f t="shared" si="10"/>
        <v>28.38</v>
      </c>
      <c r="CQ6" s="22">
        <f t="shared" si="10"/>
        <v>48.26</v>
      </c>
      <c r="CR6" s="22">
        <f t="shared" si="10"/>
        <v>48.01</v>
      </c>
      <c r="CS6" s="22">
        <f t="shared" si="10"/>
        <v>49.08</v>
      </c>
      <c r="CT6" s="22">
        <f t="shared" si="10"/>
        <v>51.46</v>
      </c>
      <c r="CU6" s="22">
        <f t="shared" si="10"/>
        <v>51.84</v>
      </c>
      <c r="CV6" s="21" t="str">
        <f>IF(CV7="","",IF(CV7="-","【-】","【"&amp;SUBSTITUTE(TEXT(CV7,"#,##0.00"),"-","△")&amp;"】"))</f>
        <v>【56.15】</v>
      </c>
      <c r="CW6" s="22">
        <f>IF(CW7="",NA(),CW7)</f>
        <v>95.01</v>
      </c>
      <c r="CX6" s="22">
        <f t="shared" ref="CX6:DF6" si="11">IF(CX7="",NA(),CX7)</f>
        <v>93.87</v>
      </c>
      <c r="CY6" s="22">
        <f t="shared" si="11"/>
        <v>95.18</v>
      </c>
      <c r="CZ6" s="22">
        <f t="shared" si="11"/>
        <v>94.54</v>
      </c>
      <c r="DA6" s="22">
        <f t="shared" si="11"/>
        <v>93.36</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0.17</v>
      </c>
      <c r="EE6" s="21">
        <f t="shared" ref="EE6:EM6" si="14">IF(EE7="",NA(),EE7)</f>
        <v>0</v>
      </c>
      <c r="EF6" s="22">
        <f t="shared" si="14"/>
        <v>0.1</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15202</v>
      </c>
      <c r="D7" s="24">
        <v>47</v>
      </c>
      <c r="E7" s="24">
        <v>1</v>
      </c>
      <c r="F7" s="24">
        <v>0</v>
      </c>
      <c r="G7" s="24">
        <v>0</v>
      </c>
      <c r="H7" s="24" t="s">
        <v>94</v>
      </c>
      <c r="I7" s="24" t="s">
        <v>95</v>
      </c>
      <c r="J7" s="24" t="s">
        <v>96</v>
      </c>
      <c r="K7" s="24" t="s">
        <v>97</v>
      </c>
      <c r="L7" s="24" t="s">
        <v>98</v>
      </c>
      <c r="M7" s="24" t="s">
        <v>99</v>
      </c>
      <c r="N7" s="25" t="s">
        <v>100</v>
      </c>
      <c r="O7" s="25" t="s">
        <v>101</v>
      </c>
      <c r="P7" s="25">
        <v>80.319999999999993</v>
      </c>
      <c r="Q7" s="25">
        <v>3800</v>
      </c>
      <c r="R7" s="25">
        <v>2196</v>
      </c>
      <c r="S7" s="25">
        <v>574.1</v>
      </c>
      <c r="T7" s="25">
        <v>3.83</v>
      </c>
      <c r="U7" s="25">
        <v>1735</v>
      </c>
      <c r="V7" s="25">
        <v>3.62</v>
      </c>
      <c r="W7" s="25">
        <v>479.28</v>
      </c>
      <c r="X7" s="25">
        <v>96.45</v>
      </c>
      <c r="Y7" s="25">
        <v>95.22</v>
      </c>
      <c r="Z7" s="25">
        <v>97.79</v>
      </c>
      <c r="AA7" s="25">
        <v>98.12</v>
      </c>
      <c r="AB7" s="25">
        <v>78.45</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90.4</v>
      </c>
      <c r="BF7" s="25">
        <v>55.75</v>
      </c>
      <c r="BG7" s="25">
        <v>58.6</v>
      </c>
      <c r="BH7" s="25">
        <v>77.78</v>
      </c>
      <c r="BI7" s="25">
        <v>139.87</v>
      </c>
      <c r="BJ7" s="25">
        <v>1274.21</v>
      </c>
      <c r="BK7" s="25">
        <v>1183.92</v>
      </c>
      <c r="BL7" s="25">
        <v>1128.72</v>
      </c>
      <c r="BM7" s="25">
        <v>1125.25</v>
      </c>
      <c r="BN7" s="25">
        <v>1157.05</v>
      </c>
      <c r="BO7" s="25">
        <v>982.48</v>
      </c>
      <c r="BP7" s="25">
        <v>95.17</v>
      </c>
      <c r="BQ7" s="25">
        <v>93.09</v>
      </c>
      <c r="BR7" s="25">
        <v>96.38</v>
      </c>
      <c r="BS7" s="25">
        <v>96.96</v>
      </c>
      <c r="BT7" s="25">
        <v>77.400000000000006</v>
      </c>
      <c r="BU7" s="25">
        <v>41.25</v>
      </c>
      <c r="BV7" s="25">
        <v>42.5</v>
      </c>
      <c r="BW7" s="25">
        <v>41.84</v>
      </c>
      <c r="BX7" s="25">
        <v>41.44</v>
      </c>
      <c r="BY7" s="25">
        <v>37.65</v>
      </c>
      <c r="BZ7" s="25">
        <v>50.61</v>
      </c>
      <c r="CA7" s="25">
        <v>255.98</v>
      </c>
      <c r="CB7" s="25">
        <v>261.37</v>
      </c>
      <c r="CC7" s="25">
        <v>258.01</v>
      </c>
      <c r="CD7" s="25">
        <v>258.08999999999997</v>
      </c>
      <c r="CE7" s="25">
        <v>325.64999999999998</v>
      </c>
      <c r="CF7" s="25">
        <v>383.25</v>
      </c>
      <c r="CG7" s="25">
        <v>377.72</v>
      </c>
      <c r="CH7" s="25">
        <v>390.47</v>
      </c>
      <c r="CI7" s="25">
        <v>403.61</v>
      </c>
      <c r="CJ7" s="25">
        <v>442.82</v>
      </c>
      <c r="CK7" s="25">
        <v>320.83</v>
      </c>
      <c r="CL7" s="25">
        <v>58.04</v>
      </c>
      <c r="CM7" s="25">
        <v>62.04</v>
      </c>
      <c r="CN7" s="25">
        <v>62.09</v>
      </c>
      <c r="CO7" s="25">
        <v>29.37</v>
      </c>
      <c r="CP7" s="25">
        <v>28.38</v>
      </c>
      <c r="CQ7" s="25">
        <v>48.26</v>
      </c>
      <c r="CR7" s="25">
        <v>48.01</v>
      </c>
      <c r="CS7" s="25">
        <v>49.08</v>
      </c>
      <c r="CT7" s="25">
        <v>51.46</v>
      </c>
      <c r="CU7" s="25">
        <v>51.84</v>
      </c>
      <c r="CV7" s="25">
        <v>56.15</v>
      </c>
      <c r="CW7" s="25">
        <v>95.01</v>
      </c>
      <c r="CX7" s="25">
        <v>93.87</v>
      </c>
      <c r="CY7" s="25">
        <v>95.18</v>
      </c>
      <c r="CZ7" s="25">
        <v>94.54</v>
      </c>
      <c r="DA7" s="25">
        <v>93.36</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0.17</v>
      </c>
      <c r="EE7" s="25">
        <v>0</v>
      </c>
      <c r="EF7" s="25">
        <v>0.1</v>
      </c>
      <c r="EG7" s="25">
        <v>0</v>
      </c>
      <c r="EH7" s="25">
        <v>0</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102</v>
      </c>
      <c r="C9" s="27" t="s">
        <v>103</v>
      </c>
      <c r="D9" s="27" t="s">
        <v>104</v>
      </c>
      <c r="E9" s="27" t="s">
        <v>105</v>
      </c>
      <c r="F9" s="27" t="s">
        <v>106</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107</v>
      </c>
    </row>
    <row r="12" spans="1:144" x14ac:dyDescent="0.15">
      <c r="B12">
        <v>1</v>
      </c>
      <c r="C12">
        <v>1</v>
      </c>
      <c r="D12">
        <v>2</v>
      </c>
      <c r="E12">
        <v>3</v>
      </c>
      <c r="F12">
        <v>4</v>
      </c>
      <c r="G12" t="s">
        <v>108</v>
      </c>
    </row>
    <row r="13" spans="1:144" x14ac:dyDescent="0.15">
      <c r="B13" t="s">
        <v>109</v>
      </c>
      <c r="C13" t="s">
        <v>110</v>
      </c>
      <c r="D13" t="s">
        <v>111</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root</cp:lastModifiedBy>
  <dcterms:created xsi:type="dcterms:W3CDTF">2023-12-05T01:04:10Z</dcterms:created>
  <dcterms:modified xsi:type="dcterms:W3CDTF">2024-03-13T08:01:03Z</dcterms:modified>
  <cp:category/>
</cp:coreProperties>
</file>