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上下水道係\01_簡易水道\@水道バックアップ\19公営企業会計関係\（毎年度報告）経営比較分析表\R6\提出\"/>
    </mc:Choice>
  </mc:AlternateContent>
  <workbookProtection workbookAlgorithmName="SHA-512" workbookHashValue="v1McIhtt2q8i2wzNLbLWTb5EkYp51htAAroAssDHP2eYj5WT+kp6hNAkcHaXLwCNzLzEzqUb92umqnOfjIkibA==" workbookSaltValue="ri6BDf34PwufsS1P8Rn/t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<sst xmlns="http://schemas.openxmlformats.org/spreadsheetml/2006/main" count="319" uniqueCount="115">
  <si>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</si>
  <si>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</si>
  <si>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</si>
  <si>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</si>
  <si>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</si>
  <si>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</si>
  <si>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</si>
  <si>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</si>
  <si>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</si>
  <si>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</si>
  <si>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</si>
  <si>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</si>
  <si>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</si>
  <si>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</si>
  <si>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</si>
  <si>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</si>
  <si>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</si>
  <si>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</si>
  <si>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</si>
  <si>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</si>
  <si>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</si>
  <si>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</si>
  <si>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</si>
  <si>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</si>
  <si>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</si>
  <si>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</si>
  <si>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</si>
  <si>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</si>
  <si>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</si>
  <si>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</si>
  <si>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</si>
  <si>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</si>
  <si>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</si>
  <si>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</si>
  <si>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</si>
  <si>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</si>
  <si>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</si>
  <si>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</si>
  <si>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</si>
  <si>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</si>
  <si>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</si>
  <si>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</si>
  <si>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</si>
  <si>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</si>
  <si>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</si>
  <si>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</si>
  <si>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</si>
  <si>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</si>
  <si>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</si>
  <si>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</si>
  <si>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</si>
  <si>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</si>
  <si>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</si>
  <si>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</si>
  <si>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</si>
  <si>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</si>
  <si>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</si>
  <si>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</si>
  <si>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</si>
  <si>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</si>
  <si>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</si>
  <si>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</si>
  <si>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</si>
  <si>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</si>
  <si>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</si>
  <si>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</si>
  <si>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</si>
  <si>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</si>
  <si>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</si>
  <si>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</si>
  <si>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</si>
  <si>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</si>
  <si>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</si>
  <si>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</si>
  <si>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</si>
  <si>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</si>
  <si>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</si>
  <si>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</si>
  <si>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</si>
  <si>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</si>
  <si>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</si>
  <si>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</si>
  <si>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</si>
  <si>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</si>
  <si>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</si>
  <si>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</si>
  <si>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</si>
  <si>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</si>
  <si>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</si>
  <si>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</si>
  <si>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</si>
  <si>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</si>
  <si>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</si>
  <si>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</si>
  <si>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</si>
  <si>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</si>
  <si>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幌延町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</si>
  <si>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</si>
  <si>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</si>
  <si>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</si>
  <si>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</si>
  <si>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</si>
  <si>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</si>
  <si>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</si>
  <si>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</si>
  <si>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</si>
  <si>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</si>
  <si>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</si>
  <si>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</si>
  <si>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</si>
  <si>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</si>
  <si>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</si>
  <si>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施設整備については、耐用年数を経過した設備等の更新が不可欠であり、計画的な施設整備を行う必要がある。
  そのため、下水道ストックマネジメント計画等に基づき整備・更新を進めていく予定であるが、これに伴う支出増加が見込まれる。</t>
    <phoneticPr fontId="4"/>
  </si>
  <si>
    <t>　下水道事業については、施設の老朽化対策として、計画的な整備・更新を進めていくが、整備に係る経費は膨大な額となることから、一般会計からの繰入金に頼らざるを得ない状況にある。
　料金収入の面では、これまで見直し・料金改定を行ってきているが、健全経営のための財源確保として、更なる改定は必要である。ただし、急激な負担増を避けるためにも計画的な料金改定を検討したうえで、水道料金との連動や均衡性にも考量した料金設定を行わなければならない。
　本町のように広域かつ小規模自治体においては、独立採算性による経営は極めて困難である。一般会計から補助金の増は、町全体の財政を圧迫することにつながるため、より健全な経営を行うことが必要である。</t>
    <rPh sb="266" eb="268">
      <t>ホジョ</t>
    </rPh>
    <rPh sb="268" eb="269">
      <t>キン</t>
    </rPh>
    <phoneticPr fontId="4"/>
  </si>
  <si>
    <t>本町の下水道事業は、中心市街地を対象に終末処理場を有する公共下水道処理区域を設定し、稼働をしている。新築住宅の建設や生活環境の近代化により、ほとんどの世帯が公共下水道に接続をしているが、維持管理等の支出を賄えるだけの戸数がないことから、一般会計からの繰入に頼らざるを得ない経営が続いている。
　処理区域内において未接続となっている世帯については、水洗化の利便性や効果に理解はしながらも、老朽家屋に居住し、設備投資する金銭的余裕がない高齢世帯も多いため、今後、接続する可能性は低いと考える。新築住宅の建設は断続的であり、年間を通しても数件と少ない状況であり、料金収入の大幅な増加は見込めない現状にある。
　また、維持管理費については、稼働に必要な業務項目を委託するなど、費用の削減に努めており、これ以上の経費削減は困難である。
　そのため、健全経営、累積欠損金比率改善のため、財源確保として、料金改定の検討は必須であり、継続した検討を行う必要がある。</t>
    <rPh sb="374" eb="376">
      <t>ルイセキ</t>
    </rPh>
    <rPh sb="376" eb="378">
      <t>ケッソン</t>
    </rPh>
    <rPh sb="378" eb="379">
      <t>キン</t>
    </rPh>
    <rPh sb="379" eb="381">
      <t>ヒリツ</t>
    </rPh>
    <rPh sb="381" eb="383">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</si>
</sst>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4DA-437A-84A6-0733FE52882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14DA-437A-84A6-0733FE52882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36.5</c:v>
                </c:pt>
              </c:numCache>
            </c:numRef>
          </c:val>
          <c:extLst>
            <c:ext xmlns:c16="http://schemas.microsoft.com/office/drawing/2014/chart" uri="{C3380CC4-5D6E-409C-BE32-E72D297353CC}">
              <c16:uniqueId val="{00000000-EC37-4BB8-82D4-5B07C10D6C7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42.09</c:v>
                </c:pt>
              </c:numCache>
            </c:numRef>
          </c:val>
          <c:smooth val="0"/>
          <c:extLst>
            <c:ext xmlns:c16="http://schemas.microsoft.com/office/drawing/2014/chart" uri="{C3380CC4-5D6E-409C-BE32-E72D297353CC}">
              <c16:uniqueId val="{00000001-EC37-4BB8-82D4-5B07C10D6C7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97.61</c:v>
                </c:pt>
              </c:numCache>
            </c:numRef>
          </c:val>
          <c:extLst>
            <c:ext xmlns:c16="http://schemas.microsoft.com/office/drawing/2014/chart" uri="{C3380CC4-5D6E-409C-BE32-E72D297353CC}">
              <c16:uniqueId val="{00000000-44BC-426B-9601-886D67C6C6C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84.73</c:v>
                </c:pt>
              </c:numCache>
            </c:numRef>
          </c:val>
          <c:smooth val="0"/>
          <c:extLst>
            <c:ext xmlns:c16="http://schemas.microsoft.com/office/drawing/2014/chart" uri="{C3380CC4-5D6E-409C-BE32-E72D297353CC}">
              <c16:uniqueId val="{00000001-44BC-426B-9601-886D67C6C6C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91.78</c:v>
                </c:pt>
              </c:numCache>
            </c:numRef>
          </c:val>
          <c:extLst>
            <c:ext xmlns:c16="http://schemas.microsoft.com/office/drawing/2014/chart" uri="{C3380CC4-5D6E-409C-BE32-E72D297353CC}">
              <c16:uniqueId val="{00000000-3E29-4D2E-9AB9-DF34F14581C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107.11</c:v>
                </c:pt>
              </c:numCache>
            </c:numRef>
          </c:val>
          <c:smooth val="0"/>
          <c:extLst>
            <c:ext xmlns:c16="http://schemas.microsoft.com/office/drawing/2014/chart" uri="{C3380CC4-5D6E-409C-BE32-E72D297353CC}">
              <c16:uniqueId val="{00000001-3E29-4D2E-9AB9-DF34F14581C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3.17</c:v>
                </c:pt>
              </c:numCache>
            </c:numRef>
          </c:val>
          <c:extLst>
            <c:ext xmlns:c16="http://schemas.microsoft.com/office/drawing/2014/chart" uri="{C3380CC4-5D6E-409C-BE32-E72D297353CC}">
              <c16:uniqueId val="{00000000-F21E-4EB3-81A4-C0AE5A8C5A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26.77</c:v>
                </c:pt>
              </c:numCache>
            </c:numRef>
          </c:val>
          <c:smooth val="0"/>
          <c:extLst>
            <c:ext xmlns:c16="http://schemas.microsoft.com/office/drawing/2014/chart" uri="{C3380CC4-5D6E-409C-BE32-E72D297353CC}">
              <c16:uniqueId val="{00000001-F21E-4EB3-81A4-C0AE5A8C5A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1A5-483B-90C6-EF8931DEBF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F1A5-483B-90C6-EF8931DEBF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47.43</c:v>
                </c:pt>
              </c:numCache>
            </c:numRef>
          </c:val>
          <c:extLst>
            <c:ext xmlns:c16="http://schemas.microsoft.com/office/drawing/2014/chart" uri="{C3380CC4-5D6E-409C-BE32-E72D297353CC}">
              <c16:uniqueId val="{00000000-D815-464B-AD45-CE3D07FB34D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69.540000000000006</c:v>
                </c:pt>
              </c:numCache>
            </c:numRef>
          </c:val>
          <c:smooth val="0"/>
          <c:extLst>
            <c:ext xmlns:c16="http://schemas.microsoft.com/office/drawing/2014/chart" uri="{C3380CC4-5D6E-409C-BE32-E72D297353CC}">
              <c16:uniqueId val="{00000001-D815-464B-AD45-CE3D07FB34D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55.92</c:v>
                </c:pt>
              </c:numCache>
            </c:numRef>
          </c:val>
          <c:extLst>
            <c:ext xmlns:c16="http://schemas.microsoft.com/office/drawing/2014/chart" uri="{C3380CC4-5D6E-409C-BE32-E72D297353CC}">
              <c16:uniqueId val="{00000000-411D-4B67-9484-E8C70D30CF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50.63</c:v>
                </c:pt>
              </c:numCache>
            </c:numRef>
          </c:val>
          <c:smooth val="0"/>
          <c:extLst>
            <c:ext xmlns:c16="http://schemas.microsoft.com/office/drawing/2014/chart" uri="{C3380CC4-5D6E-409C-BE32-E72D297353CC}">
              <c16:uniqueId val="{00000001-411D-4B67-9484-E8C70D30CF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F5B-45A4-AEE5-5E0177FB27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1168.69</c:v>
                </c:pt>
              </c:numCache>
            </c:numRef>
          </c:val>
          <c:smooth val="0"/>
          <c:extLst>
            <c:ext xmlns:c16="http://schemas.microsoft.com/office/drawing/2014/chart" uri="{C3380CC4-5D6E-409C-BE32-E72D297353CC}">
              <c16:uniqueId val="{00000001-1F5B-45A4-AEE5-5E0177FB27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18.420000000000002</c:v>
                </c:pt>
              </c:numCache>
            </c:numRef>
          </c:val>
          <c:extLst>
            <c:ext xmlns:c16="http://schemas.microsoft.com/office/drawing/2014/chart" uri="{C3380CC4-5D6E-409C-BE32-E72D297353CC}">
              <c16:uniqueId val="{00000000-EE5E-4649-AB43-E079D9EBF22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70.709999999999994</c:v>
                </c:pt>
              </c:numCache>
            </c:numRef>
          </c:val>
          <c:smooth val="0"/>
          <c:extLst>
            <c:ext xmlns:c16="http://schemas.microsoft.com/office/drawing/2014/chart" uri="{C3380CC4-5D6E-409C-BE32-E72D297353CC}">
              <c16:uniqueId val="{00000001-EE5E-4649-AB43-E079D9EBF22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987.38</c:v>
                </c:pt>
              </c:numCache>
            </c:numRef>
          </c:val>
          <c:extLst>
            <c:ext xmlns:c16="http://schemas.microsoft.com/office/drawing/2014/chart" uri="{C3380CC4-5D6E-409C-BE32-E72D297353CC}">
              <c16:uniqueId val="{00000000-F02A-4F65-8402-5FCC3C476F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233.15</c:v>
                </c:pt>
              </c:numCache>
            </c:numRef>
          </c:val>
          <c:smooth val="0"/>
          <c:extLst>
            <c:ext xmlns:c16="http://schemas.microsoft.com/office/drawing/2014/chart" uri="{C3380CC4-5D6E-409C-BE32-E72D297353CC}">
              <c16:uniqueId val="{00000001-F02A-4F65-8402-5FCC3C476F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幌延町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2102</v>
      </c>
      <c r="AM8" s="36"/>
      <c r="AN8" s="36"/>
      <c r="AO8" s="36"/>
      <c r="AP8" s="36"/>
      <c r="AQ8" s="36"/>
      <c r="AR8" s="36"/>
      <c r="AS8" s="36"/>
      <c r="AT8" s="37">
        <f>データ!T6</f>
        <v>574.1</v>
      </c>
      <c r="AU8" s="37"/>
      <c r="AV8" s="37"/>
      <c r="AW8" s="37"/>
      <c r="AX8" s="37"/>
      <c r="AY8" s="37"/>
      <c r="AZ8" s="37"/>
      <c r="BA8" s="37"/>
      <c r="BB8" s="37">
        <f>データ!U6</f>
        <v>3.66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84.57</v>
      </c>
      <c r="J10" s="37"/>
      <c r="K10" s="37"/>
      <c r="L10" s="37"/>
      <c r="M10" s="37"/>
      <c r="N10" s="37"/>
      <c r="O10" s="37"/>
      <c r="P10" s="37">
        <f>データ!P6</f>
        <v>72.75</v>
      </c>
      <c r="Q10" s="37"/>
      <c r="R10" s="37"/>
      <c r="S10" s="37"/>
      <c r="T10" s="37"/>
      <c r="U10" s="37"/>
      <c r="V10" s="37"/>
      <c r="W10" s="37">
        <f>データ!Q6</f>
        <v>92.69</v>
      </c>
      <c r="X10" s="37"/>
      <c r="Y10" s="37"/>
      <c r="Z10" s="37"/>
      <c r="AA10" s="37"/>
      <c r="AB10" s="37"/>
      <c r="AC10" s="37"/>
      <c r="AD10" s="36">
        <f>データ!R6</f>
        <v>3790</v>
      </c>
      <c r="AE10" s="36"/>
      <c r="AF10" s="36"/>
      <c r="AG10" s="36"/>
      <c r="AH10" s="36"/>
      <c r="AI10" s="36"/>
      <c r="AJ10" s="36"/>
      <c r="AK10" s="2"/>
      <c r="AL10" s="36">
        <f>データ!V6</f>
        <v>1506</v>
      </c>
      <c r="AM10" s="36"/>
      <c r="AN10" s="36"/>
      <c r="AO10" s="36"/>
      <c r="AP10" s="36"/>
      <c r="AQ10" s="36"/>
      <c r="AR10" s="36"/>
      <c r="AS10" s="36"/>
      <c r="AT10" s="37">
        <f>データ!W6</f>
        <v>1.04</v>
      </c>
      <c r="AU10" s="37"/>
      <c r="AV10" s="37"/>
      <c r="AW10" s="37"/>
      <c r="AX10" s="37"/>
      <c r="AY10" s="37"/>
      <c r="AZ10" s="37"/>
      <c r="BA10" s="37"/>
      <c r="BB10" s="37">
        <f>データ!X6</f>
        <v>1448.08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BZpWNdBuyQowzJALW9ti2bz1lZmNUbywira957fUKnNNYVMH2X/6iV9wciilsZPd5znL2Ahzkx8VkQyC6eir/w==" saltValue="UEbQNdagZvOW0uVaGl+gf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15202</v>
      </c>
      <c r="D6" s="19">
        <f t="shared" si="3"/>
        <v>46</v>
      </c>
      <c r="E6" s="19">
        <f t="shared" si="3"/>
        <v>17</v>
      </c>
      <c r="F6" s="19">
        <f t="shared" si="3"/>
        <v>4</v>
      </c>
      <c r="G6" s="19">
        <f t="shared" si="3"/>
        <v>0</v>
      </c>
      <c r="H6" s="19" t="str">
        <f t="shared" si="3"/>
        <v>北海道　幌延町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84.57</v>
      </c>
      <c r="P6" s="20">
        <f t="shared" si="3"/>
        <v>72.75</v>
      </c>
      <c r="Q6" s="20">
        <f t="shared" si="3"/>
        <v>92.69</v>
      </c>
      <c r="R6" s="20">
        <f t="shared" si="3"/>
        <v>3790</v>
      </c>
      <c r="S6" s="20">
        <f t="shared" si="3"/>
        <v>2102</v>
      </c>
      <c r="T6" s="20">
        <f t="shared" si="3"/>
        <v>574.1</v>
      </c>
      <c r="U6" s="20">
        <f t="shared" si="3"/>
        <v>3.66</v>
      </c>
      <c r="V6" s="20">
        <f t="shared" si="3"/>
        <v>1506</v>
      </c>
      <c r="W6" s="20">
        <f t="shared" si="3"/>
        <v>1.04</v>
      </c>
      <c r="X6" s="20">
        <f t="shared" si="3"/>
        <v>1448.08</v>
      </c>
      <c r="Y6" s="21" t="str">
        <f>IF(Y7="",NA(),Y7)</f>
        <v>-</v>
      </c>
      <c r="Z6" s="21" t="str">
        <f t="shared" ref="Z6:AH6" si="4">IF(Z7="",NA(),Z7)</f>
        <v>-</v>
      </c>
      <c r="AA6" s="21" t="str">
        <f t="shared" si="4"/>
        <v>-</v>
      </c>
      <c r="AB6" s="21" t="str">
        <f t="shared" si="4"/>
        <v>-</v>
      </c>
      <c r="AC6" s="21">
        <f t="shared" si="4"/>
        <v>91.78</v>
      </c>
      <c r="AD6" s="21" t="str">
        <f t="shared" si="4"/>
        <v>-</v>
      </c>
      <c r="AE6" s="21" t="str">
        <f t="shared" si="4"/>
        <v>-</v>
      </c>
      <c r="AF6" s="21" t="str">
        <f t="shared" si="4"/>
        <v>-</v>
      </c>
      <c r="AG6" s="21" t="str">
        <f t="shared" si="4"/>
        <v>-</v>
      </c>
      <c r="AH6" s="21">
        <f t="shared" si="4"/>
        <v>107.11</v>
      </c>
      <c r="AI6" s="20" t="str">
        <f>IF(AI7="","",IF(AI7="-","【-】","【"&amp;SUBSTITUTE(TEXT(AI7,"#,##0.00"),"-","△")&amp;"】"))</f>
        <v>【105.09】</v>
      </c>
      <c r="AJ6" s="21" t="str">
        <f>IF(AJ7="",NA(),AJ7)</f>
        <v>-</v>
      </c>
      <c r="AK6" s="21" t="str">
        <f t="shared" ref="AK6:AS6" si="5">IF(AK7="",NA(),AK7)</f>
        <v>-</v>
      </c>
      <c r="AL6" s="21" t="str">
        <f t="shared" si="5"/>
        <v>-</v>
      </c>
      <c r="AM6" s="21" t="str">
        <f t="shared" si="5"/>
        <v>-</v>
      </c>
      <c r="AN6" s="21">
        <f t="shared" si="5"/>
        <v>47.43</v>
      </c>
      <c r="AO6" s="21" t="str">
        <f t="shared" si="5"/>
        <v>-</v>
      </c>
      <c r="AP6" s="21" t="str">
        <f t="shared" si="5"/>
        <v>-</v>
      </c>
      <c r="AQ6" s="21" t="str">
        <f t="shared" si="5"/>
        <v>-</v>
      </c>
      <c r="AR6" s="21" t="str">
        <f t="shared" si="5"/>
        <v>-</v>
      </c>
      <c r="AS6" s="21">
        <f t="shared" si="5"/>
        <v>69.540000000000006</v>
      </c>
      <c r="AT6" s="20" t="str">
        <f>IF(AT7="","",IF(AT7="-","【-】","【"&amp;SUBSTITUTE(TEXT(AT7,"#,##0.00"),"-","△")&amp;"】"))</f>
        <v>【65.73】</v>
      </c>
      <c r="AU6" s="21" t="str">
        <f>IF(AU7="",NA(),AU7)</f>
        <v>-</v>
      </c>
      <c r="AV6" s="21" t="str">
        <f t="shared" ref="AV6:BD6" si="6">IF(AV7="",NA(),AV7)</f>
        <v>-</v>
      </c>
      <c r="AW6" s="21" t="str">
        <f t="shared" si="6"/>
        <v>-</v>
      </c>
      <c r="AX6" s="21" t="str">
        <f t="shared" si="6"/>
        <v>-</v>
      </c>
      <c r="AY6" s="21">
        <f t="shared" si="6"/>
        <v>55.92</v>
      </c>
      <c r="AZ6" s="21" t="str">
        <f t="shared" si="6"/>
        <v>-</v>
      </c>
      <c r="BA6" s="21" t="str">
        <f t="shared" si="6"/>
        <v>-</v>
      </c>
      <c r="BB6" s="21" t="str">
        <f t="shared" si="6"/>
        <v>-</v>
      </c>
      <c r="BC6" s="21" t="str">
        <f t="shared" si="6"/>
        <v>-</v>
      </c>
      <c r="BD6" s="21">
        <f t="shared" si="6"/>
        <v>50.63</v>
      </c>
      <c r="BE6" s="20" t="str">
        <f>IF(BE7="","",IF(BE7="-","【-】","【"&amp;SUBSTITUTE(TEXT(BE7,"#,##0.00"),"-","△")&amp;"】"))</f>
        <v>【48.91】</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1168.69</v>
      </c>
      <c r="BP6" s="20" t="str">
        <f>IF(BP7="","",IF(BP7="-","【-】","【"&amp;SUBSTITUTE(TEXT(BP7,"#,##0.00"),"-","△")&amp;"】"))</f>
        <v>【1,156.82】</v>
      </c>
      <c r="BQ6" s="21" t="str">
        <f>IF(BQ7="",NA(),BQ7)</f>
        <v>-</v>
      </c>
      <c r="BR6" s="21" t="str">
        <f t="shared" ref="BR6:BZ6" si="8">IF(BR7="",NA(),BR7)</f>
        <v>-</v>
      </c>
      <c r="BS6" s="21" t="str">
        <f t="shared" si="8"/>
        <v>-</v>
      </c>
      <c r="BT6" s="21" t="str">
        <f t="shared" si="8"/>
        <v>-</v>
      </c>
      <c r="BU6" s="21">
        <f t="shared" si="8"/>
        <v>18.420000000000002</v>
      </c>
      <c r="BV6" s="21" t="str">
        <f t="shared" si="8"/>
        <v>-</v>
      </c>
      <c r="BW6" s="21" t="str">
        <f t="shared" si="8"/>
        <v>-</v>
      </c>
      <c r="BX6" s="21" t="str">
        <f t="shared" si="8"/>
        <v>-</v>
      </c>
      <c r="BY6" s="21" t="str">
        <f t="shared" si="8"/>
        <v>-</v>
      </c>
      <c r="BZ6" s="21">
        <f t="shared" si="8"/>
        <v>70.709999999999994</v>
      </c>
      <c r="CA6" s="20" t="str">
        <f>IF(CA7="","",IF(CA7="-","【-】","【"&amp;SUBSTITUTE(TEXT(CA7,"#,##0.00"),"-","△")&amp;"】"))</f>
        <v>【75.33】</v>
      </c>
      <c r="CB6" s="21" t="str">
        <f>IF(CB7="",NA(),CB7)</f>
        <v>-</v>
      </c>
      <c r="CC6" s="21" t="str">
        <f t="shared" ref="CC6:CK6" si="9">IF(CC7="",NA(),CC7)</f>
        <v>-</v>
      </c>
      <c r="CD6" s="21" t="str">
        <f t="shared" si="9"/>
        <v>-</v>
      </c>
      <c r="CE6" s="21" t="str">
        <f t="shared" si="9"/>
        <v>-</v>
      </c>
      <c r="CF6" s="21">
        <f t="shared" si="9"/>
        <v>987.38</v>
      </c>
      <c r="CG6" s="21" t="str">
        <f t="shared" si="9"/>
        <v>-</v>
      </c>
      <c r="CH6" s="21" t="str">
        <f t="shared" si="9"/>
        <v>-</v>
      </c>
      <c r="CI6" s="21" t="str">
        <f t="shared" si="9"/>
        <v>-</v>
      </c>
      <c r="CJ6" s="21" t="str">
        <f t="shared" si="9"/>
        <v>-</v>
      </c>
      <c r="CK6" s="21">
        <f t="shared" si="9"/>
        <v>233.15</v>
      </c>
      <c r="CL6" s="20" t="str">
        <f>IF(CL7="","",IF(CL7="-","【-】","【"&amp;SUBSTITUTE(TEXT(CL7,"#,##0.00"),"-","△")&amp;"】"))</f>
        <v>【215.73】</v>
      </c>
      <c r="CM6" s="21" t="str">
        <f>IF(CM7="",NA(),CM7)</f>
        <v>-</v>
      </c>
      <c r="CN6" s="21" t="str">
        <f t="shared" ref="CN6:CV6" si="10">IF(CN7="",NA(),CN7)</f>
        <v>-</v>
      </c>
      <c r="CO6" s="21" t="str">
        <f t="shared" si="10"/>
        <v>-</v>
      </c>
      <c r="CP6" s="21" t="str">
        <f t="shared" si="10"/>
        <v>-</v>
      </c>
      <c r="CQ6" s="21">
        <f t="shared" si="10"/>
        <v>36.5</v>
      </c>
      <c r="CR6" s="21" t="str">
        <f t="shared" si="10"/>
        <v>-</v>
      </c>
      <c r="CS6" s="21" t="str">
        <f t="shared" si="10"/>
        <v>-</v>
      </c>
      <c r="CT6" s="21" t="str">
        <f t="shared" si="10"/>
        <v>-</v>
      </c>
      <c r="CU6" s="21" t="str">
        <f t="shared" si="10"/>
        <v>-</v>
      </c>
      <c r="CV6" s="21">
        <f t="shared" si="10"/>
        <v>42.09</v>
      </c>
      <c r="CW6" s="20" t="str">
        <f>IF(CW7="","",IF(CW7="-","【-】","【"&amp;SUBSTITUTE(TEXT(CW7,"#,##0.00"),"-","△")&amp;"】"))</f>
        <v>【43.28】</v>
      </c>
      <c r="CX6" s="21" t="str">
        <f>IF(CX7="",NA(),CX7)</f>
        <v>-</v>
      </c>
      <c r="CY6" s="21" t="str">
        <f t="shared" ref="CY6:DG6" si="11">IF(CY7="",NA(),CY7)</f>
        <v>-</v>
      </c>
      <c r="CZ6" s="21" t="str">
        <f t="shared" si="11"/>
        <v>-</v>
      </c>
      <c r="DA6" s="21" t="str">
        <f t="shared" si="11"/>
        <v>-</v>
      </c>
      <c r="DB6" s="21">
        <f t="shared" si="11"/>
        <v>97.61</v>
      </c>
      <c r="DC6" s="21" t="str">
        <f t="shared" si="11"/>
        <v>-</v>
      </c>
      <c r="DD6" s="21" t="str">
        <f t="shared" si="11"/>
        <v>-</v>
      </c>
      <c r="DE6" s="21" t="str">
        <f t="shared" si="11"/>
        <v>-</v>
      </c>
      <c r="DF6" s="21" t="str">
        <f t="shared" si="11"/>
        <v>-</v>
      </c>
      <c r="DG6" s="21">
        <f t="shared" si="11"/>
        <v>84.73</v>
      </c>
      <c r="DH6" s="20" t="str">
        <f>IF(DH7="","",IF(DH7="-","【-】","【"&amp;SUBSTITUTE(TEXT(DH7,"#,##0.00"),"-","△")&amp;"】"))</f>
        <v>【86.21】</v>
      </c>
      <c r="DI6" s="21" t="str">
        <f>IF(DI7="",NA(),DI7)</f>
        <v>-</v>
      </c>
      <c r="DJ6" s="21" t="str">
        <f t="shared" ref="DJ6:DR6" si="12">IF(DJ7="",NA(),DJ7)</f>
        <v>-</v>
      </c>
      <c r="DK6" s="21" t="str">
        <f t="shared" si="12"/>
        <v>-</v>
      </c>
      <c r="DL6" s="21" t="str">
        <f t="shared" si="12"/>
        <v>-</v>
      </c>
      <c r="DM6" s="21">
        <f t="shared" si="12"/>
        <v>3.17</v>
      </c>
      <c r="DN6" s="21" t="str">
        <f t="shared" si="12"/>
        <v>-</v>
      </c>
      <c r="DO6" s="21" t="str">
        <f t="shared" si="12"/>
        <v>-</v>
      </c>
      <c r="DP6" s="21" t="str">
        <f t="shared" si="12"/>
        <v>-</v>
      </c>
      <c r="DQ6" s="21" t="str">
        <f t="shared" si="12"/>
        <v>-</v>
      </c>
      <c r="DR6" s="21">
        <f t="shared" si="12"/>
        <v>26.77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7.0000000000000007E-2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【0.11】</v>
      </c>
    </row>
    <row r="7" spans="1:148" s="22" customFormat="1" x14ac:dyDescent="0.15">
      <c r="A7" s="14"/>
      <c r="B7" s="23">
        <v>2023</v>
      </c>
      <c r="C7" s="23">
        <v>15202</v>
      </c>
      <c r="D7" s="23">
        <v>46</v>
      </c>
      <c r="E7" s="23">
        <v>17</v>
      </c>
      <c r="F7" s="23">
        <v>4</v>
      </c>
      <c r="G7" s="23">
        <v>0</v>
      </c>
      <c r="H7" s="23" t="s">
        <v>96</v>
      </c>
      <c r="I7" s="23" t="s">
        <v>97</v>
      </c>
      <c r="J7" s="23" t="s">
        <v>98</v>
      </c>
      <c r="K7" s="23" t="s">
        <v>99</v>
      </c>
      <c r="L7" s="23" t="s">
        <v>100</v>
      </c>
      <c r="M7" s="23" t="s">
        <v>101</v>
      </c>
      <c r="N7" s="24" t="s">
        <v>102</v>
      </c>
      <c r="O7" s="24">
        <v>84.57</v>
      </c>
      <c r="P7" s="24">
        <v>72.75</v>
      </c>
      <c r="Q7" s="24">
        <v>92.69</v>
      </c>
      <c r="R7" s="24">
        <v>3790</v>
      </c>
      <c r="S7" s="24">
        <v>2102</v>
      </c>
      <c r="T7" s="24">
        <v>574.1</v>
      </c>
      <c r="U7" s="24">
        <v>3.66</v>
      </c>
      <c r="V7" s="24">
        <v>1506</v>
      </c>
      <c r="W7" s="24">
        <v>1.04</v>
      </c>
      <c r="X7" s="24">
        <v>1448.08</v>
      </c>
      <c r="Y7" s="24" t="s">
        <v>102</v>
      </c>
      <c r="Z7" s="24" t="s">
        <v>102</v>
      </c>
      <c r="AA7" s="24" t="s">
        <v>102</v>
      </c>
      <c r="AB7" s="24" t="s">
        <v>102</v>
      </c>
      <c r="AC7" s="24">
        <v>91.78</v>
      </c>
      <c r="AD7" s="24" t="s">
        <v>102</v>
      </c>
      <c r="AE7" s="24" t="s">
        <v>102</v>
      </c>
      <c r="AF7" s="24" t="s">
        <v>102</v>
      </c>
      <c r="AG7" s="24" t="s">
        <v>102</v>
      </c>
      <c r="AH7" s="24">
        <v>107.11</v>
      </c>
      <c r="AI7" s="24">
        <v>105.09</v>
      </c>
      <c r="AJ7" s="24" t="s">
        <v>102</v>
      </c>
      <c r="AK7" s="24" t="s">
        <v>102</v>
      </c>
      <c r="AL7" s="24" t="s">
        <v>102</v>
      </c>
      <c r="AM7" s="24" t="s">
        <v>102</v>
      </c>
      <c r="AN7" s="24">
        <v>47.43</v>
      </c>
      <c r="AO7" s="24" t="s">
        <v>102</v>
      </c>
      <c r="AP7" s="24" t="s">
        <v>102</v>
      </c>
      <c r="AQ7" s="24" t="s">
        <v>102</v>
      </c>
      <c r="AR7" s="24" t="s">
        <v>102</v>
      </c>
      <c r="AS7" s="24">
        <v>69.540000000000006</v>
      </c>
      <c r="AT7" s="24">
        <v>65.73</v>
      </c>
      <c r="AU7" s="24" t="s">
        <v>102</v>
      </c>
      <c r="AV7" s="24" t="s">
        <v>102</v>
      </c>
      <c r="AW7" s="24" t="s">
        <v>102</v>
      </c>
      <c r="AX7" s="24" t="s">
        <v>102</v>
      </c>
      <c r="AY7" s="24">
        <v>55.92</v>
      </c>
      <c r="AZ7" s="24" t="s">
        <v>102</v>
      </c>
      <c r="BA7" s="24" t="s">
        <v>102</v>
      </c>
      <c r="BB7" s="24" t="s">
        <v>102</v>
      </c>
      <c r="BC7" s="24" t="s">
        <v>102</v>
      </c>
      <c r="BD7" s="24">
        <v>50.63</v>
      </c>
      <c r="BE7" s="24">
        <v>48.91</v>
      </c>
      <c r="BF7" s="24" t="s">
        <v>102</v>
      </c>
      <c r="BG7" s="24" t="s">
        <v>102</v>
      </c>
      <c r="BH7" s="24" t="s">
        <v>102</v>
      </c>
      <c r="BI7" s="24" t="s">
        <v>102</v>
      </c>
      <c r="BJ7" s="24">
        <v>0</v>
      </c>
      <c r="BK7" s="24" t="s">
        <v>102</v>
      </c>
      <c r="BL7" s="24" t="s">
        <v>102</v>
      </c>
      <c r="BM7" s="24" t="s">
        <v>102</v>
      </c>
      <c r="BN7" s="24" t="s">
        <v>102</v>
      </c>
      <c r="BO7" s="24">
        <v>1168.69</v>
      </c>
      <c r="BP7" s="24">
        <v>1156.82</v>
      </c>
      <c r="BQ7" s="24" t="s">
        <v>102</v>
      </c>
      <c r="BR7" s="24" t="s">
        <v>102</v>
      </c>
      <c r="BS7" s="24" t="s">
        <v>102</v>
      </c>
      <c r="BT7" s="24" t="s">
        <v>102</v>
      </c>
      <c r="BU7" s="24">
        <v>18.420000000000002</v>
      </c>
      <c r="BV7" s="24" t="s">
        <v>102</v>
      </c>
      <c r="BW7" s="24" t="s">
        <v>102</v>
      </c>
      <c r="BX7" s="24" t="s">
        <v>102</v>
      </c>
      <c r="BY7" s="24" t="s">
        <v>102</v>
      </c>
      <c r="BZ7" s="24">
        <v>70.709999999999994</v>
      </c>
      <c r="CA7" s="24">
        <v>75.33</v>
      </c>
      <c r="CB7" s="24" t="s">
        <v>102</v>
      </c>
      <c r="CC7" s="24" t="s">
        <v>102</v>
      </c>
      <c r="CD7" s="24" t="s">
        <v>102</v>
      </c>
      <c r="CE7" s="24" t="s">
        <v>102</v>
      </c>
      <c r="CF7" s="24">
        <v>987.38</v>
      </c>
      <c r="CG7" s="24" t="s">
        <v>102</v>
      </c>
      <c r="CH7" s="24" t="s">
        <v>102</v>
      </c>
      <c r="CI7" s="24" t="s">
        <v>102</v>
      </c>
      <c r="CJ7" s="24" t="s">
        <v>102</v>
      </c>
      <c r="CK7" s="24">
        <v>233.15</v>
      </c>
      <c r="CL7" s="24">
        <v>215.73</v>
      </c>
      <c r="CM7" s="24" t="s">
        <v>102</v>
      </c>
      <c r="CN7" s="24" t="s">
        <v>102</v>
      </c>
      <c r="CO7" s="24" t="s">
        <v>102</v>
      </c>
      <c r="CP7" s="24" t="s">
        <v>102</v>
      </c>
      <c r="CQ7" s="24">
        <v>36.5</v>
      </c>
      <c r="CR7" s="24" t="s">
        <v>102</v>
      </c>
      <c r="CS7" s="24" t="s">
        <v>102</v>
      </c>
      <c r="CT7" s="24" t="s">
        <v>102</v>
      </c>
      <c r="CU7" s="24" t="s">
        <v>102</v>
      </c>
      <c r="CV7" s="24">
        <v>42.09</v>
      </c>
      <c r="CW7" s="24">
        <v>43.28</v>
      </c>
      <c r="CX7" s="24" t="s">
        <v>102</v>
      </c>
      <c r="CY7" s="24" t="s">
        <v>102</v>
      </c>
      <c r="CZ7" s="24" t="s">
        <v>102</v>
      </c>
      <c r="DA7" s="24" t="s">
        <v>102</v>
      </c>
      <c r="DB7" s="24">
        <v>97.61</v>
      </c>
      <c r="DC7" s="24" t="s">
        <v>102</v>
      </c>
      <c r="DD7" s="24" t="s">
        <v>102</v>
      </c>
      <c r="DE7" s="24" t="s">
        <v>102</v>
      </c>
      <c r="DF7" s="24" t="s">
        <v>102</v>
      </c>
      <c r="DG7" s="24">
        <v>84.73</v>
      </c>
      <c r="DH7" s="24">
        <v>86.21</v>
      </c>
      <c r="DI7" s="24" t="s">
        <v>102</v>
      </c>
      <c r="DJ7" s="24" t="s">
        <v>102</v>
      </c>
      <c r="DK7" s="24" t="s">
        <v>102</v>
      </c>
      <c r="DL7" s="24" t="s">
        <v>102</v>
      </c>
      <c r="DM7" s="24">
        <v>3.17</v>
      </c>
      <c r="DN7" s="24" t="s">
        <v>102</v>
      </c>
      <c r="DO7" s="24" t="s">
        <v>102</v>
      </c>
      <c r="DP7" s="24" t="s">
        <v>102</v>
      </c>
      <c r="DQ7" s="24" t="s">
        <v>102</v>
      </c>
      <c r="DR7" s="24">
        <v>26.77</v>
      </c>
      <c r="DS7" s="24">
        <v>29.62</v>
      </c>
      <c r="DT7" s="24" t="s">
        <v>102</v>
      </c>
      <c r="DU7" s="24" t="s">
        <v>102</v>
      </c>
      <c r="DV7" s="24" t="s">
        <v>102</v>
      </c>
      <c r="DW7" s="24" t="s">
        <v>102</v>
      </c>
      <c r="DX7" s="24">
        <v>0</v>
      </c>
      <c r="DY7" s="24" t="s">
        <v>102</v>
      </c>
      <c r="DZ7" s="24" t="s">
        <v>102</v>
      </c>
      <c r="EA7" s="24" t="s">
        <v>102</v>
      </c>
      <c r="EB7" s="24" t="s">
        <v>102</v>
      </c>
      <c r="EC7" s="24">
        <v>7.0000000000000007E-2</v>
      </c>
      <c r="ED7" s="24">
        <v>0.09</v>
      </c>
      <c r="EE7" s="24" t="s">
        <v>102</v>
      </c>
      <c r="EF7" s="24" t="s">
        <v>102</v>
      </c>
      <c r="EG7" s="24" t="s">
        <v>102</v>
      </c>
      <c r="EH7" s="24" t="s">
        <v>102</v>
      </c>
      <c r="EI7" s="24">
        <v>0</v>
      </c>
      <c r="EJ7" s="24" t="s">
        <v>102</v>
      </c>
      <c r="EK7" s="24" t="s">
        <v>102</v>
      </c>
      <c r="EL7" s="24" t="s">
        <v>102</v>
      </c>
      <c r="EM7" s="24" t="s">
        <v>102</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root</cp:lastModifiedBy>
  <dcterms:created xsi:type="dcterms:W3CDTF">2025-01-24T07:08:56Z</dcterms:created>
  <dcterms:modified xsi:type="dcterms:W3CDTF">2025-02-20T05:21:15Z</dcterms:modified>
  <cp:category/>
</cp:coreProperties>
</file>